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30" windowWidth="15360" windowHeight="9090" activeTab="0"/>
  </bookViews>
  <sheets>
    <sheet name="入力の仕方説明" sheetId="1" r:id="rId1"/>
    <sheet name="美方オープンスクール参加申込" sheetId="2" r:id="rId2"/>
  </sheets>
  <definedNames>
    <definedName name="_xlnm.Print_Area" localSheetId="0">'入力の仕方説明'!$A$1:$J$40</definedName>
    <definedName name="_xlnm.Print_Area" localSheetId="1">'美方オープンスクール参加申込'!$A$1:$M$105</definedName>
  </definedNames>
  <calcPr fullCalcOnLoad="1"/>
</workbook>
</file>

<file path=xl/sharedStrings.xml><?xml version="1.0" encoding="utf-8"?>
<sst xmlns="http://schemas.openxmlformats.org/spreadsheetml/2006/main" count="90" uniqueCount="72">
  <si>
    <t>性別</t>
  </si>
  <si>
    <t>番号</t>
  </si>
  <si>
    <t>家庭</t>
  </si>
  <si>
    <t>合計</t>
  </si>
  <si>
    <t>組</t>
  </si>
  <si>
    <t>中学校名</t>
  </si>
  <si>
    <t>部活動体験（希望者のみ）</t>
  </si>
  <si>
    <t>生徒</t>
  </si>
  <si>
    <t>保護者</t>
  </si>
  <si>
    <t>運動部</t>
  </si>
  <si>
    <t>硬式野球</t>
  </si>
  <si>
    <t>女子テニス</t>
  </si>
  <si>
    <t>剣道男女</t>
  </si>
  <si>
    <t>女子バレー</t>
  </si>
  <si>
    <t>文化部</t>
  </si>
  <si>
    <t>写真</t>
  </si>
  <si>
    <t>新聞</t>
  </si>
  <si>
    <t>美術</t>
  </si>
  <si>
    <t>書道</t>
  </si>
  <si>
    <t>吹奏楽</t>
  </si>
  <si>
    <t>茶道</t>
  </si>
  <si>
    <t>第２回オープンスクール申し込みのとりまとめについて</t>
  </si>
  <si>
    <t>美方高等学校</t>
  </si>
  <si>
    <t>参加申し込みの入力の仕方を説明します。プリントアウトしてお使い下さい。</t>
  </si>
  <si>
    <t>番号入力</t>
  </si>
  <si>
    <t>部活動名</t>
  </si>
  <si>
    <t>人数</t>
  </si>
  <si>
    <t>部活動参加者数</t>
  </si>
  <si>
    <t>部活名表示</t>
  </si>
  <si>
    <t>参加者に○</t>
  </si>
  <si>
    <t>普通</t>
  </si>
  <si>
    <t>質問や要望事項等がありましたら、ここにお書き下さい。</t>
  </si>
  <si>
    <t>　</t>
  </si>
  <si>
    <t>サッカー</t>
  </si>
  <si>
    <t>２．参加生徒の組、番号、性別、名前を入力して下さい。</t>
  </si>
  <si>
    <t>メール送付先</t>
  </si>
  <si>
    <t>info@mikata-h.ed.jp</t>
  </si>
  <si>
    <t>（ホームページにも掲載されています。）</t>
  </si>
  <si>
    <t>入力の仕方</t>
  </si>
  <si>
    <t>氏　　名</t>
  </si>
  <si>
    <t>参加教員御氏名</t>
  </si>
  <si>
    <t>申込者お名前</t>
  </si>
  <si>
    <t>１．学校名と申込者名、担当（学年主任、担任等）を入力して下さい。</t>
  </si>
  <si>
    <t>７．引率等で参加される先生方の御名前を入力して下さい。</t>
  </si>
  <si>
    <t>８．御質問等ありましたら、所定の欄に記入して下さい。</t>
  </si>
  <si>
    <t>９．申込みを集計していただき、メールに添付して、美方高校教務部まで送付して下さい。</t>
  </si>
  <si>
    <t>お手数をおかけしますが、以上よろしくお願いいたします。また、不明な点等があれば</t>
  </si>
  <si>
    <t>ご遠慮なく、電話またはメール等でお問い合わせください。</t>
  </si>
  <si>
    <t>※申込み締め切りにつきましては、別紙の学校宛文書を参照して下さい。</t>
  </si>
  <si>
    <t>合唱</t>
  </si>
  <si>
    <t>申込者御名前</t>
  </si>
  <si>
    <t>ご担当（主任・担任等）</t>
  </si>
  <si>
    <t>ＪＲＣ</t>
  </si>
  <si>
    <t>担当の先生、お忙しい中お手数ですが、申込みのとりまとめをよろしくお願いします。</t>
  </si>
  <si>
    <t>１０．生徒の申込用紙自体は送付していただかなくて結構ですので、学校で保管下さい。</t>
  </si>
  <si>
    <t>理数研究</t>
  </si>
  <si>
    <t>平成２３年度　美方高校　第２回オープンスクール参加申込書</t>
  </si>
  <si>
    <t>※ボート・女子ソフト部については、大会期間中のため、今回は実施しません。</t>
  </si>
  <si>
    <t>どちらかに○</t>
  </si>
  <si>
    <t>JRＣ</t>
  </si>
  <si>
    <t>陸上（長）</t>
  </si>
  <si>
    <t>陸上（短）</t>
  </si>
  <si>
    <t>卓球</t>
  </si>
  <si>
    <t>剣道</t>
  </si>
  <si>
    <t>放送</t>
  </si>
  <si>
    <t>サッカー</t>
  </si>
  <si>
    <t>陸上（短）</t>
  </si>
  <si>
    <t>４．｢普通科コース｣か｢家庭学科コース｣のどちらかに○をつけて下さい。</t>
  </si>
  <si>
    <t>　　｢家庭学科コース｣の場合は、「生活情報科」と「食物科」の両方について体験します。</t>
  </si>
  <si>
    <t>５．部活動体験は希望制です。「番号入力」の欄に以下の番号を入力していただくと</t>
  </si>
  <si>
    <t>　　右側に部活名が出るようになっています。確認して下さい。</t>
  </si>
  <si>
    <t>３．参加者に○をつけて下さい。（生徒だけ参加、保護者だけ参加、両方参加のいずれか）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</si>
</sst>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10">
      <alignment/>
      <protection/>
    </xf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4" xfId="43" applyBorder="1" applyAlignment="1" applyProtection="1">
      <alignment/>
      <protection/>
    </xf>
    <xf numFmtId="0" fontId="0" fillId="0" borderId="25" xfId="0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31" xfId="0" applyBorder="1" applyAlignment="1">
      <alignment/>
    </xf>
    <xf numFmtId="0" fontId="26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61" applyFont="1" applyFill="1" applyBorder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5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18" xfId="0" applyBorder="1" applyAlignment="1">
      <alignment horizontal="left"/>
    </xf>
    <xf numFmtId="0" fontId="0" fillId="0" borderId="29" xfId="61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/>
    </xf>
    <xf numFmtId="0" fontId="27" fillId="0" borderId="48" xfId="0" applyFont="1" applyBorder="1" applyAlignment="1">
      <alignment horizontal="center" wrapText="1" shrinkToFit="1"/>
    </xf>
    <xf numFmtId="0" fontId="27" fillId="0" borderId="11" xfId="0" applyFont="1" applyBorder="1" applyAlignment="1">
      <alignment horizontal="center" wrapText="1" shrinkToFi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9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ikata-h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H39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00390625" defaultRowHeight="13.5"/>
  <cols>
    <col min="3" max="3" width="3.50390625" style="0" customWidth="1"/>
    <col min="4" max="4" width="15.375" style="0" customWidth="1"/>
    <col min="5" max="5" width="3.50390625" style="0" customWidth="1"/>
    <col min="6" max="6" width="16.25390625" style="0" customWidth="1"/>
    <col min="7" max="7" width="3.875" style="0" customWidth="1"/>
    <col min="8" max="8" width="17.375" style="0" bestFit="1" customWidth="1"/>
  </cols>
  <sheetData>
    <row r="1" ht="13.5">
      <c r="B1" s="21" t="s">
        <v>21</v>
      </c>
    </row>
    <row r="2" ht="13.5">
      <c r="H2" s="21" t="s">
        <v>22</v>
      </c>
    </row>
    <row r="4" ht="13.5">
      <c r="B4" t="s">
        <v>53</v>
      </c>
    </row>
    <row r="5" ht="8.25" customHeight="1"/>
    <row r="6" ht="13.5">
      <c r="B6" t="s">
        <v>23</v>
      </c>
    </row>
    <row r="8" ht="14.25" thickBot="1"/>
    <row r="9" spans="2:3" ht="14.25" thickBot="1">
      <c r="B9" s="99" t="s">
        <v>38</v>
      </c>
      <c r="C9" s="100"/>
    </row>
    <row r="10" ht="19.5" customHeight="1">
      <c r="B10" t="s">
        <v>42</v>
      </c>
    </row>
    <row r="11" ht="19.5" customHeight="1">
      <c r="B11" t="s">
        <v>34</v>
      </c>
    </row>
    <row r="12" ht="19.5" customHeight="1">
      <c r="B12" t="s">
        <v>71</v>
      </c>
    </row>
    <row r="13" ht="19.5" customHeight="1">
      <c r="B13" t="s">
        <v>67</v>
      </c>
    </row>
    <row r="14" ht="19.5" customHeight="1">
      <c r="B14" t="s">
        <v>68</v>
      </c>
    </row>
    <row r="15" ht="19.5" customHeight="1">
      <c r="B15" s="4" t="s">
        <v>69</v>
      </c>
    </row>
    <row r="16" ht="19.5" customHeight="1">
      <c r="B16" s="4" t="s">
        <v>70</v>
      </c>
    </row>
    <row r="17" ht="14.25" thickBot="1"/>
    <row r="18" spans="2:8" ht="15.75" customHeight="1">
      <c r="B18" s="10" t="s">
        <v>9</v>
      </c>
      <c r="C18" s="11">
        <v>1</v>
      </c>
      <c r="D18" s="12" t="s">
        <v>10</v>
      </c>
      <c r="E18" s="11">
        <v>2</v>
      </c>
      <c r="F18" s="12" t="s">
        <v>12</v>
      </c>
      <c r="G18" s="11">
        <v>3</v>
      </c>
      <c r="H18" s="13" t="s">
        <v>62</v>
      </c>
    </row>
    <row r="19" spans="2:8" ht="15.75" customHeight="1">
      <c r="B19" s="14"/>
      <c r="C19" s="9">
        <v>4</v>
      </c>
      <c r="D19" s="1" t="s">
        <v>11</v>
      </c>
      <c r="E19" s="9">
        <v>5</v>
      </c>
      <c r="F19" s="90" t="s">
        <v>13</v>
      </c>
      <c r="G19" s="9">
        <v>6</v>
      </c>
      <c r="H19" s="15" t="s">
        <v>65</v>
      </c>
    </row>
    <row r="20" spans="2:8" ht="15.75" customHeight="1">
      <c r="B20" s="16"/>
      <c r="C20" s="9">
        <v>7</v>
      </c>
      <c r="D20" s="1" t="s">
        <v>66</v>
      </c>
      <c r="E20" s="9">
        <v>8</v>
      </c>
      <c r="F20" s="1" t="s">
        <v>60</v>
      </c>
      <c r="G20" s="9"/>
      <c r="H20" s="15"/>
    </row>
    <row r="21" spans="2:8" ht="15.75" customHeight="1" thickBot="1">
      <c r="B21" s="32" t="s">
        <v>57</v>
      </c>
      <c r="C21" s="33"/>
      <c r="D21" s="18"/>
      <c r="E21" s="19"/>
      <c r="F21" s="18"/>
      <c r="G21" s="19"/>
      <c r="H21" s="20"/>
    </row>
    <row r="22" spans="2:8" ht="15.75" customHeight="1">
      <c r="B22" s="2"/>
      <c r="C22" s="31"/>
      <c r="D22" s="2"/>
      <c r="E22" s="7"/>
      <c r="F22" s="2"/>
      <c r="G22" s="7"/>
      <c r="H22" s="2"/>
    </row>
    <row r="23" spans="3:7" ht="18.75" customHeight="1" thickBot="1">
      <c r="C23" s="8"/>
      <c r="E23" s="8"/>
      <c r="G23" s="8"/>
    </row>
    <row r="24" spans="2:8" ht="15.75" customHeight="1">
      <c r="B24" s="10" t="s">
        <v>14</v>
      </c>
      <c r="C24" s="11">
        <v>9</v>
      </c>
      <c r="D24" s="12" t="s">
        <v>15</v>
      </c>
      <c r="E24" s="11">
        <v>10</v>
      </c>
      <c r="F24" s="12" t="s">
        <v>16</v>
      </c>
      <c r="G24" s="11">
        <v>11</v>
      </c>
      <c r="H24" s="13" t="s">
        <v>19</v>
      </c>
    </row>
    <row r="25" spans="2:8" ht="15.75" customHeight="1">
      <c r="B25" s="14"/>
      <c r="C25" s="9">
        <v>12</v>
      </c>
      <c r="D25" s="1" t="s">
        <v>17</v>
      </c>
      <c r="E25" s="9">
        <v>13</v>
      </c>
      <c r="F25" s="1" t="s">
        <v>20</v>
      </c>
      <c r="G25" s="9">
        <v>14</v>
      </c>
      <c r="H25" s="15" t="s">
        <v>18</v>
      </c>
    </row>
    <row r="26" spans="2:8" ht="15.75" customHeight="1">
      <c r="B26" s="14"/>
      <c r="C26" s="35">
        <v>15</v>
      </c>
      <c r="D26" s="36" t="s">
        <v>55</v>
      </c>
      <c r="E26" s="35">
        <v>16</v>
      </c>
      <c r="F26" s="36" t="s">
        <v>49</v>
      </c>
      <c r="G26" s="35">
        <v>17</v>
      </c>
      <c r="H26" s="37" t="s">
        <v>52</v>
      </c>
    </row>
    <row r="27" spans="2:8" ht="15.75" customHeight="1" thickBot="1">
      <c r="B27" s="93"/>
      <c r="C27" s="91">
        <v>18</v>
      </c>
      <c r="D27" s="92" t="s">
        <v>64</v>
      </c>
      <c r="E27" s="38"/>
      <c r="F27" s="33"/>
      <c r="G27" s="38"/>
      <c r="H27" s="39"/>
    </row>
    <row r="29" ht="19.5" customHeight="1">
      <c r="B29" t="s">
        <v>43</v>
      </c>
    </row>
    <row r="30" ht="19.5" customHeight="1">
      <c r="B30" t="s">
        <v>44</v>
      </c>
    </row>
    <row r="31" ht="19.5" customHeight="1">
      <c r="B31" t="s">
        <v>45</v>
      </c>
    </row>
    <row r="32" ht="19.5" customHeight="1">
      <c r="B32" t="s">
        <v>54</v>
      </c>
    </row>
    <row r="33" ht="19.5" customHeight="1" thickBot="1"/>
    <row r="34" spans="2:8" ht="19.5" customHeight="1">
      <c r="B34" s="26" t="s">
        <v>35</v>
      </c>
      <c r="C34" s="27"/>
      <c r="D34" s="28" t="s">
        <v>36</v>
      </c>
      <c r="E34" s="27"/>
      <c r="F34" s="27" t="s">
        <v>37</v>
      </c>
      <c r="G34" s="27"/>
      <c r="H34" s="29"/>
    </row>
    <row r="35" spans="2:8" ht="14.25" thickBot="1">
      <c r="B35" s="17"/>
      <c r="C35" s="18"/>
      <c r="D35" s="18"/>
      <c r="E35" s="18"/>
      <c r="F35" s="18"/>
      <c r="G35" s="18"/>
      <c r="H35" s="20"/>
    </row>
    <row r="36" spans="2:8" ht="13.5">
      <c r="B36" s="30" t="s">
        <v>48</v>
      </c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ht="13.5">
      <c r="B38" s="21" t="s">
        <v>46</v>
      </c>
    </row>
    <row r="39" ht="13.5">
      <c r="B39" s="21" t="s">
        <v>47</v>
      </c>
    </row>
  </sheetData>
  <sheetProtection/>
  <mergeCells count="1">
    <mergeCell ref="B9:C9"/>
  </mergeCells>
  <hyperlinks>
    <hyperlink ref="D34" r:id="rId1" display="info@mikata-h.ed.jp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4.625" style="45" customWidth="1"/>
    <col min="2" max="2" width="4.375" style="47" customWidth="1"/>
    <col min="3" max="3" width="3.625" style="46" customWidth="1"/>
    <col min="4" max="4" width="4.00390625" style="46" customWidth="1"/>
    <col min="5" max="5" width="19.50390625" style="45" customWidth="1"/>
    <col min="6" max="9" width="7.625" style="45" customWidth="1"/>
    <col min="10" max="10" width="9.00390625" style="46" customWidth="1"/>
    <col min="11" max="11" width="12.625" style="45" customWidth="1"/>
    <col min="12" max="12" width="4.375" style="45" customWidth="1"/>
    <col min="13" max="13" width="5.00390625" style="45" customWidth="1"/>
    <col min="14" max="16384" width="9.00390625" style="45" customWidth="1"/>
  </cols>
  <sheetData>
    <row r="1" spans="1:10" ht="18.75">
      <c r="A1" s="44"/>
      <c r="B1" s="41" t="s">
        <v>56</v>
      </c>
      <c r="C1" s="3"/>
      <c r="D1" s="3"/>
      <c r="E1" s="25"/>
      <c r="F1" s="25"/>
      <c r="G1" s="25"/>
      <c r="H1" s="25"/>
      <c r="I1" s="25"/>
      <c r="J1" s="3"/>
    </row>
    <row r="2" spans="2:9" ht="12.75" customHeight="1" thickBot="1">
      <c r="B2" s="41"/>
      <c r="C2" s="3"/>
      <c r="D2" s="3"/>
      <c r="E2" s="3"/>
      <c r="F2" s="3"/>
      <c r="G2" s="3"/>
      <c r="H2" s="3"/>
      <c r="I2" s="3"/>
    </row>
    <row r="3" spans="2:12" ht="19.5" thickBot="1">
      <c r="B3" s="120" t="s">
        <v>5</v>
      </c>
      <c r="C3" s="120"/>
      <c r="D3" s="120"/>
      <c r="E3" s="124"/>
      <c r="F3" s="125"/>
      <c r="G3" s="125"/>
      <c r="H3" s="120" t="s">
        <v>41</v>
      </c>
      <c r="I3" s="120"/>
      <c r="J3" s="124"/>
      <c r="K3" s="124"/>
      <c r="L3" s="128"/>
    </row>
    <row r="4" spans="2:12" ht="19.5" thickBot="1">
      <c r="B4" s="42"/>
      <c r="C4" s="24"/>
      <c r="D4" s="24"/>
      <c r="E4" s="5"/>
      <c r="F4" s="5"/>
      <c r="G4" s="5"/>
      <c r="H4" s="126" t="s">
        <v>51</v>
      </c>
      <c r="I4" s="127"/>
      <c r="J4" s="129"/>
      <c r="K4" s="129"/>
      <c r="L4" s="130"/>
    </row>
    <row r="5" ht="12" customHeight="1"/>
    <row r="6" spans="6:11" ht="13.5">
      <c r="F6" s="122" t="s">
        <v>29</v>
      </c>
      <c r="G6" s="123"/>
      <c r="H6" s="115" t="s">
        <v>58</v>
      </c>
      <c r="I6" s="116"/>
      <c r="J6" s="115" t="s">
        <v>6</v>
      </c>
      <c r="K6" s="116"/>
    </row>
    <row r="7" spans="2:11" ht="13.5">
      <c r="B7" s="49" t="s">
        <v>4</v>
      </c>
      <c r="C7" s="95" t="s">
        <v>1</v>
      </c>
      <c r="D7" s="95" t="s">
        <v>0</v>
      </c>
      <c r="E7" s="48" t="s">
        <v>39</v>
      </c>
      <c r="F7" s="50" t="s">
        <v>7</v>
      </c>
      <c r="G7" s="50" t="s">
        <v>8</v>
      </c>
      <c r="H7" s="51" t="s">
        <v>2</v>
      </c>
      <c r="I7" s="51" t="s">
        <v>30</v>
      </c>
      <c r="J7" s="48" t="s">
        <v>24</v>
      </c>
      <c r="K7" s="52" t="s">
        <v>28</v>
      </c>
    </row>
    <row r="8" spans="1:11" ht="14.25">
      <c r="A8" s="69">
        <v>1</v>
      </c>
      <c r="B8" s="49"/>
      <c r="C8" s="54"/>
      <c r="D8" s="53"/>
      <c r="E8" s="43"/>
      <c r="F8" s="48"/>
      <c r="G8" s="48"/>
      <c r="H8" s="48"/>
      <c r="I8" s="48"/>
      <c r="J8" s="48"/>
      <c r="K8" s="48" t="e">
        <f aca="true" t="shared" si="0" ref="K8:K39">VLOOKUP(J8,$A$82:$D$100,2,FALSE)</f>
        <v>#N/A</v>
      </c>
    </row>
    <row r="9" spans="1:11" ht="14.25">
      <c r="A9" s="69">
        <v>2</v>
      </c>
      <c r="B9" s="49"/>
      <c r="C9" s="54"/>
      <c r="D9" s="54"/>
      <c r="E9" s="40"/>
      <c r="F9" s="48"/>
      <c r="G9" s="48"/>
      <c r="H9" s="48"/>
      <c r="I9" s="48"/>
      <c r="J9" s="48"/>
      <c r="K9" s="48" t="e">
        <f t="shared" si="0"/>
        <v>#N/A</v>
      </c>
    </row>
    <row r="10" spans="1:11" ht="14.25">
      <c r="A10" s="69">
        <v>3</v>
      </c>
      <c r="B10" s="49"/>
      <c r="C10" s="54"/>
      <c r="D10" s="54"/>
      <c r="E10" s="40"/>
      <c r="F10" s="48"/>
      <c r="G10" s="48"/>
      <c r="H10" s="48"/>
      <c r="I10" s="48"/>
      <c r="J10" s="48"/>
      <c r="K10" s="48" t="e">
        <f t="shared" si="0"/>
        <v>#N/A</v>
      </c>
    </row>
    <row r="11" spans="1:11" ht="14.25">
      <c r="A11" s="69">
        <v>4</v>
      </c>
      <c r="B11" s="49"/>
      <c r="C11" s="54"/>
      <c r="D11" s="54"/>
      <c r="E11" s="40"/>
      <c r="F11" s="48"/>
      <c r="G11" s="48"/>
      <c r="H11" s="48"/>
      <c r="I11" s="48"/>
      <c r="J11" s="48"/>
      <c r="K11" s="48" t="e">
        <f t="shared" si="0"/>
        <v>#N/A</v>
      </c>
    </row>
    <row r="12" spans="1:11" ht="14.25">
      <c r="A12" s="69">
        <v>5</v>
      </c>
      <c r="B12" s="49"/>
      <c r="C12" s="54"/>
      <c r="D12" s="54"/>
      <c r="E12" s="40"/>
      <c r="F12" s="48"/>
      <c r="G12" s="48"/>
      <c r="H12" s="48"/>
      <c r="I12" s="48"/>
      <c r="J12" s="49"/>
      <c r="K12" s="48" t="e">
        <f t="shared" si="0"/>
        <v>#N/A</v>
      </c>
    </row>
    <row r="13" spans="1:11" ht="14.25">
      <c r="A13" s="69">
        <v>6</v>
      </c>
      <c r="B13" s="49"/>
      <c r="C13" s="54"/>
      <c r="D13" s="54"/>
      <c r="E13" s="40"/>
      <c r="F13" s="48"/>
      <c r="G13" s="48"/>
      <c r="H13" s="48"/>
      <c r="I13" s="48"/>
      <c r="J13" s="48"/>
      <c r="K13" s="48" t="e">
        <f t="shared" si="0"/>
        <v>#N/A</v>
      </c>
    </row>
    <row r="14" spans="1:11" ht="14.25">
      <c r="A14" s="69">
        <v>7</v>
      </c>
      <c r="B14" s="49"/>
      <c r="C14" s="54"/>
      <c r="D14" s="54"/>
      <c r="E14" s="40"/>
      <c r="F14" s="48"/>
      <c r="G14" s="48"/>
      <c r="H14" s="48"/>
      <c r="I14" s="48"/>
      <c r="J14" s="48"/>
      <c r="K14" s="48" t="e">
        <f t="shared" si="0"/>
        <v>#N/A</v>
      </c>
    </row>
    <row r="15" spans="1:11" ht="14.25">
      <c r="A15" s="69">
        <v>8</v>
      </c>
      <c r="B15" s="49"/>
      <c r="C15" s="54"/>
      <c r="D15" s="54"/>
      <c r="E15" s="40"/>
      <c r="F15" s="48"/>
      <c r="G15" s="48"/>
      <c r="H15" s="48"/>
      <c r="I15" s="48"/>
      <c r="J15" s="48"/>
      <c r="K15" s="48" t="e">
        <f t="shared" si="0"/>
        <v>#N/A</v>
      </c>
    </row>
    <row r="16" spans="1:11" ht="14.25">
      <c r="A16" s="69">
        <v>9</v>
      </c>
      <c r="B16" s="49"/>
      <c r="C16" s="54"/>
      <c r="D16" s="54"/>
      <c r="E16" s="40"/>
      <c r="F16" s="48"/>
      <c r="G16" s="48"/>
      <c r="H16" s="48"/>
      <c r="I16" s="48"/>
      <c r="J16" s="48"/>
      <c r="K16" s="48" t="e">
        <f t="shared" si="0"/>
        <v>#N/A</v>
      </c>
    </row>
    <row r="17" spans="1:11" ht="14.25">
      <c r="A17" s="69">
        <v>10</v>
      </c>
      <c r="B17" s="49"/>
      <c r="C17" s="54"/>
      <c r="D17" s="54"/>
      <c r="E17" s="40"/>
      <c r="F17" s="48"/>
      <c r="G17" s="48"/>
      <c r="H17" s="48"/>
      <c r="I17" s="48"/>
      <c r="J17" s="49"/>
      <c r="K17" s="48" t="e">
        <f t="shared" si="0"/>
        <v>#N/A</v>
      </c>
    </row>
    <row r="18" spans="1:11" ht="14.25">
      <c r="A18" s="69">
        <v>11</v>
      </c>
      <c r="B18" s="49"/>
      <c r="C18" s="54"/>
      <c r="D18" s="54"/>
      <c r="E18" s="40"/>
      <c r="F18" s="48"/>
      <c r="G18" s="48"/>
      <c r="H18" s="48"/>
      <c r="I18" s="48"/>
      <c r="J18" s="48"/>
      <c r="K18" s="48" t="e">
        <f t="shared" si="0"/>
        <v>#N/A</v>
      </c>
    </row>
    <row r="19" spans="1:11" ht="14.25">
      <c r="A19" s="69">
        <v>12</v>
      </c>
      <c r="B19" s="49"/>
      <c r="C19" s="54"/>
      <c r="D19" s="54"/>
      <c r="E19" s="40"/>
      <c r="F19" s="48"/>
      <c r="G19" s="48"/>
      <c r="H19" s="48"/>
      <c r="I19" s="48"/>
      <c r="J19" s="48"/>
      <c r="K19" s="48" t="e">
        <f t="shared" si="0"/>
        <v>#N/A</v>
      </c>
    </row>
    <row r="20" spans="1:11" ht="14.25">
      <c r="A20" s="69">
        <v>13</v>
      </c>
      <c r="B20" s="49"/>
      <c r="C20" s="56"/>
      <c r="D20" s="57"/>
      <c r="E20" s="40"/>
      <c r="F20" s="48"/>
      <c r="G20" s="48"/>
      <c r="H20" s="48"/>
      <c r="I20" s="48"/>
      <c r="J20" s="49"/>
      <c r="K20" s="48" t="e">
        <f t="shared" si="0"/>
        <v>#N/A</v>
      </c>
    </row>
    <row r="21" spans="1:11" ht="14.25">
      <c r="A21" s="69">
        <v>14</v>
      </c>
      <c r="B21" s="49"/>
      <c r="C21" s="54"/>
      <c r="D21" s="54"/>
      <c r="E21" s="40"/>
      <c r="F21" s="48"/>
      <c r="G21" s="48"/>
      <c r="H21" s="48"/>
      <c r="I21" s="48"/>
      <c r="J21" s="49"/>
      <c r="K21" s="48" t="e">
        <f t="shared" si="0"/>
        <v>#N/A</v>
      </c>
    </row>
    <row r="22" spans="1:11" ht="14.25">
      <c r="A22" s="69">
        <v>15</v>
      </c>
      <c r="B22" s="49"/>
      <c r="C22" s="54"/>
      <c r="D22" s="54"/>
      <c r="E22" s="40"/>
      <c r="F22" s="48"/>
      <c r="G22" s="48"/>
      <c r="H22" s="48"/>
      <c r="I22" s="48"/>
      <c r="J22" s="48"/>
      <c r="K22" s="48" t="e">
        <f t="shared" si="0"/>
        <v>#N/A</v>
      </c>
    </row>
    <row r="23" spans="1:11" ht="14.25">
      <c r="A23" s="69">
        <v>16</v>
      </c>
      <c r="B23" s="49"/>
      <c r="C23" s="54"/>
      <c r="D23" s="54"/>
      <c r="E23" s="40"/>
      <c r="F23" s="48"/>
      <c r="G23" s="48"/>
      <c r="H23" s="48"/>
      <c r="I23" s="48"/>
      <c r="J23" s="48"/>
      <c r="K23" s="48" t="e">
        <f t="shared" si="0"/>
        <v>#N/A</v>
      </c>
    </row>
    <row r="24" spans="1:11" ht="14.25">
      <c r="A24" s="69">
        <v>17</v>
      </c>
      <c r="B24" s="49"/>
      <c r="C24" s="54"/>
      <c r="D24" s="54"/>
      <c r="E24" s="40"/>
      <c r="F24" s="48"/>
      <c r="G24" s="48"/>
      <c r="H24" s="48"/>
      <c r="I24" s="48"/>
      <c r="J24" s="48"/>
      <c r="K24" s="48" t="e">
        <f t="shared" si="0"/>
        <v>#N/A</v>
      </c>
    </row>
    <row r="25" spans="1:11" ht="14.25">
      <c r="A25" s="45">
        <v>18</v>
      </c>
      <c r="B25" s="49"/>
      <c r="C25" s="56"/>
      <c r="D25" s="57"/>
      <c r="E25" s="40"/>
      <c r="F25" s="48"/>
      <c r="G25" s="48"/>
      <c r="H25" s="48"/>
      <c r="I25" s="48"/>
      <c r="J25" s="48"/>
      <c r="K25" s="48" t="e">
        <f t="shared" si="0"/>
        <v>#N/A</v>
      </c>
    </row>
    <row r="26" spans="1:11" ht="13.5">
      <c r="A26" s="45">
        <v>19</v>
      </c>
      <c r="B26" s="58"/>
      <c r="C26" s="59"/>
      <c r="D26" s="60"/>
      <c r="E26" s="61"/>
      <c r="F26" s="48"/>
      <c r="G26" s="48"/>
      <c r="H26" s="48"/>
      <c r="I26" s="48"/>
      <c r="J26" s="48"/>
      <c r="K26" s="48" t="e">
        <f t="shared" si="0"/>
        <v>#N/A</v>
      </c>
    </row>
    <row r="27" spans="1:11" ht="13.5">
      <c r="A27" s="45">
        <v>20</v>
      </c>
      <c r="B27" s="58"/>
      <c r="C27" s="59"/>
      <c r="D27" s="60"/>
      <c r="E27" s="61"/>
      <c r="F27" s="48"/>
      <c r="G27" s="48"/>
      <c r="H27" s="48"/>
      <c r="I27" s="48"/>
      <c r="J27" s="48"/>
      <c r="K27" s="48" t="e">
        <f t="shared" si="0"/>
        <v>#N/A</v>
      </c>
    </row>
    <row r="28" spans="1:11" ht="13.5">
      <c r="A28" s="45">
        <v>21</v>
      </c>
      <c r="B28" s="58"/>
      <c r="C28" s="59"/>
      <c r="D28" s="60"/>
      <c r="E28" s="61"/>
      <c r="F28" s="48"/>
      <c r="G28" s="48"/>
      <c r="H28" s="48"/>
      <c r="I28" s="48"/>
      <c r="J28" s="49"/>
      <c r="K28" s="48" t="e">
        <f t="shared" si="0"/>
        <v>#N/A</v>
      </c>
    </row>
    <row r="29" spans="1:11" ht="13.5">
      <c r="A29" s="45">
        <v>22</v>
      </c>
      <c r="B29" s="58"/>
      <c r="C29" s="59"/>
      <c r="D29" s="60"/>
      <c r="E29" s="61"/>
      <c r="F29" s="48"/>
      <c r="G29" s="48"/>
      <c r="H29" s="48"/>
      <c r="I29" s="48"/>
      <c r="J29" s="48"/>
      <c r="K29" s="48" t="e">
        <f t="shared" si="0"/>
        <v>#N/A</v>
      </c>
    </row>
    <row r="30" spans="1:11" ht="13.5">
      <c r="A30" s="45">
        <v>23</v>
      </c>
      <c r="B30" s="58"/>
      <c r="C30" s="59"/>
      <c r="D30" s="60"/>
      <c r="E30" s="61"/>
      <c r="F30" s="48"/>
      <c r="G30" s="48"/>
      <c r="H30" s="48"/>
      <c r="I30" s="48"/>
      <c r="J30" s="48"/>
      <c r="K30" s="48" t="e">
        <f t="shared" si="0"/>
        <v>#N/A</v>
      </c>
    </row>
    <row r="31" spans="1:11" ht="13.5">
      <c r="A31" s="45">
        <v>24</v>
      </c>
      <c r="B31" s="58"/>
      <c r="C31" s="59"/>
      <c r="D31" s="60"/>
      <c r="E31" s="61"/>
      <c r="F31" s="48"/>
      <c r="G31" s="48"/>
      <c r="H31" s="48"/>
      <c r="I31" s="48"/>
      <c r="J31" s="48"/>
      <c r="K31" s="48" t="e">
        <f t="shared" si="0"/>
        <v>#N/A</v>
      </c>
    </row>
    <row r="32" spans="1:11" ht="13.5">
      <c r="A32" s="45">
        <v>25</v>
      </c>
      <c r="B32" s="62"/>
      <c r="C32" s="59"/>
      <c r="D32" s="60"/>
      <c r="E32" s="61"/>
      <c r="F32" s="48"/>
      <c r="G32" s="48"/>
      <c r="H32" s="48"/>
      <c r="I32" s="48"/>
      <c r="J32" s="48"/>
      <c r="K32" s="48" t="e">
        <f t="shared" si="0"/>
        <v>#N/A</v>
      </c>
    </row>
    <row r="33" spans="1:11" ht="13.5">
      <c r="A33" s="45">
        <v>26</v>
      </c>
      <c r="B33" s="58"/>
      <c r="C33" s="59"/>
      <c r="D33" s="60"/>
      <c r="E33" s="61"/>
      <c r="F33" s="48"/>
      <c r="G33" s="48"/>
      <c r="H33" s="48"/>
      <c r="I33" s="48"/>
      <c r="J33" s="48"/>
      <c r="K33" s="48" t="e">
        <f t="shared" si="0"/>
        <v>#N/A</v>
      </c>
    </row>
    <row r="34" spans="1:11" ht="13.5">
      <c r="A34" s="45">
        <v>27</v>
      </c>
      <c r="B34" s="58"/>
      <c r="C34" s="59"/>
      <c r="D34" s="60"/>
      <c r="E34" s="61"/>
      <c r="F34" s="48"/>
      <c r="G34" s="48"/>
      <c r="H34" s="48"/>
      <c r="I34" s="48"/>
      <c r="J34" s="48"/>
      <c r="K34" s="48" t="e">
        <f t="shared" si="0"/>
        <v>#N/A</v>
      </c>
    </row>
    <row r="35" spans="1:11" ht="13.5">
      <c r="A35" s="45">
        <v>28</v>
      </c>
      <c r="B35" s="58"/>
      <c r="C35" s="59"/>
      <c r="D35" s="60"/>
      <c r="E35" s="61"/>
      <c r="F35" s="48"/>
      <c r="G35" s="48"/>
      <c r="H35" s="48"/>
      <c r="I35" s="48"/>
      <c r="J35" s="48"/>
      <c r="K35" s="48" t="e">
        <f t="shared" si="0"/>
        <v>#N/A</v>
      </c>
    </row>
    <row r="36" spans="1:11" ht="13.5">
      <c r="A36" s="45">
        <v>29</v>
      </c>
      <c r="B36" s="58"/>
      <c r="C36" s="59"/>
      <c r="D36" s="60"/>
      <c r="E36" s="61"/>
      <c r="F36" s="48"/>
      <c r="G36" s="48"/>
      <c r="H36" s="48"/>
      <c r="I36" s="48"/>
      <c r="J36" s="48"/>
      <c r="K36" s="48" t="e">
        <f t="shared" si="0"/>
        <v>#N/A</v>
      </c>
    </row>
    <row r="37" spans="1:11" ht="13.5">
      <c r="A37" s="45">
        <v>30</v>
      </c>
      <c r="B37" s="58"/>
      <c r="C37" s="59"/>
      <c r="D37" s="60"/>
      <c r="E37" s="61"/>
      <c r="F37" s="48"/>
      <c r="G37" s="48"/>
      <c r="H37" s="48"/>
      <c r="I37" s="48"/>
      <c r="J37" s="48"/>
      <c r="K37" s="48" t="e">
        <f t="shared" si="0"/>
        <v>#N/A</v>
      </c>
    </row>
    <row r="38" spans="1:11" ht="13.5">
      <c r="A38" s="45">
        <v>31</v>
      </c>
      <c r="B38" s="58"/>
      <c r="C38" s="59"/>
      <c r="D38" s="60"/>
      <c r="E38" s="61"/>
      <c r="F38" s="48"/>
      <c r="G38" s="48"/>
      <c r="H38" s="48"/>
      <c r="I38" s="48"/>
      <c r="J38" s="48"/>
      <c r="K38" s="48" t="e">
        <f t="shared" si="0"/>
        <v>#N/A</v>
      </c>
    </row>
    <row r="39" spans="1:11" ht="13.5">
      <c r="A39" s="45">
        <v>32</v>
      </c>
      <c r="B39" s="58"/>
      <c r="C39" s="59"/>
      <c r="D39" s="60"/>
      <c r="E39" s="61"/>
      <c r="F39" s="48"/>
      <c r="G39" s="48"/>
      <c r="H39" s="48"/>
      <c r="I39" s="48"/>
      <c r="J39" s="48"/>
      <c r="K39" s="48" t="e">
        <f t="shared" si="0"/>
        <v>#N/A</v>
      </c>
    </row>
    <row r="40" spans="1:11" ht="13.5">
      <c r="A40" s="45">
        <v>33</v>
      </c>
      <c r="B40" s="58"/>
      <c r="C40" s="59"/>
      <c r="D40" s="60"/>
      <c r="E40" s="61"/>
      <c r="F40" s="48"/>
      <c r="G40" s="48"/>
      <c r="H40" s="48"/>
      <c r="I40" s="48"/>
      <c r="J40" s="48"/>
      <c r="K40" s="48" t="e">
        <f aca="true" t="shared" si="1" ref="K40:K56">VLOOKUP(J40,$A$82:$D$100,2,FALSE)</f>
        <v>#N/A</v>
      </c>
    </row>
    <row r="41" spans="1:11" ht="13.5">
      <c r="A41" s="45">
        <v>34</v>
      </c>
      <c r="B41" s="58"/>
      <c r="C41" s="59"/>
      <c r="D41" s="60"/>
      <c r="E41" s="61"/>
      <c r="F41" s="48"/>
      <c r="G41" s="48"/>
      <c r="H41" s="48"/>
      <c r="I41" s="48"/>
      <c r="J41" s="48"/>
      <c r="K41" s="48" t="e">
        <f t="shared" si="1"/>
        <v>#N/A</v>
      </c>
    </row>
    <row r="42" spans="1:11" ht="13.5">
      <c r="A42" s="45">
        <v>35</v>
      </c>
      <c r="B42" s="58"/>
      <c r="C42" s="59"/>
      <c r="D42" s="60"/>
      <c r="E42" s="61"/>
      <c r="F42" s="48"/>
      <c r="G42" s="48"/>
      <c r="H42" s="48"/>
      <c r="I42" s="48"/>
      <c r="J42" s="48"/>
      <c r="K42" s="48" t="e">
        <f t="shared" si="1"/>
        <v>#N/A</v>
      </c>
    </row>
    <row r="43" spans="1:11" ht="13.5">
      <c r="A43" s="45">
        <v>36</v>
      </c>
      <c r="B43" s="58"/>
      <c r="C43" s="59"/>
      <c r="D43" s="60"/>
      <c r="E43" s="61"/>
      <c r="F43" s="48"/>
      <c r="G43" s="48"/>
      <c r="H43" s="48"/>
      <c r="I43" s="48"/>
      <c r="J43" s="48"/>
      <c r="K43" s="48" t="e">
        <f t="shared" si="1"/>
        <v>#N/A</v>
      </c>
    </row>
    <row r="44" spans="1:11" ht="13.5">
      <c r="A44" s="45">
        <v>37</v>
      </c>
      <c r="B44" s="58"/>
      <c r="C44" s="59"/>
      <c r="D44" s="60"/>
      <c r="E44" s="61"/>
      <c r="F44" s="48"/>
      <c r="G44" s="48"/>
      <c r="H44" s="48"/>
      <c r="I44" s="48"/>
      <c r="J44" s="48"/>
      <c r="K44" s="48" t="e">
        <f t="shared" si="1"/>
        <v>#N/A</v>
      </c>
    </row>
    <row r="45" spans="1:11" ht="13.5">
      <c r="A45" s="45">
        <v>38</v>
      </c>
      <c r="B45" s="58"/>
      <c r="C45" s="59"/>
      <c r="D45" s="60"/>
      <c r="E45" s="61"/>
      <c r="F45" s="48"/>
      <c r="G45" s="48"/>
      <c r="H45" s="48"/>
      <c r="I45" s="48"/>
      <c r="J45" s="48"/>
      <c r="K45" s="48" t="e">
        <f t="shared" si="1"/>
        <v>#N/A</v>
      </c>
    </row>
    <row r="46" spans="1:11" ht="13.5">
      <c r="A46" s="45">
        <v>39</v>
      </c>
      <c r="B46" s="58"/>
      <c r="C46" s="59"/>
      <c r="D46" s="60"/>
      <c r="E46" s="61"/>
      <c r="F46" s="48"/>
      <c r="G46" s="48"/>
      <c r="H46" s="48"/>
      <c r="I46" s="48"/>
      <c r="J46" s="48"/>
      <c r="K46" s="48" t="e">
        <f t="shared" si="1"/>
        <v>#N/A</v>
      </c>
    </row>
    <row r="47" spans="1:11" ht="13.5">
      <c r="A47" s="45">
        <v>40</v>
      </c>
      <c r="B47" s="58"/>
      <c r="C47" s="59"/>
      <c r="D47" s="60"/>
      <c r="E47" s="61"/>
      <c r="F47" s="48"/>
      <c r="G47" s="48"/>
      <c r="H47" s="48"/>
      <c r="I47" s="48"/>
      <c r="J47" s="48"/>
      <c r="K47" s="48" t="e">
        <f t="shared" si="1"/>
        <v>#N/A</v>
      </c>
    </row>
    <row r="48" spans="1:11" ht="13.5">
      <c r="A48" s="45">
        <v>41</v>
      </c>
      <c r="B48" s="58"/>
      <c r="C48" s="59"/>
      <c r="D48" s="60"/>
      <c r="E48" s="61"/>
      <c r="F48" s="48"/>
      <c r="G48" s="48"/>
      <c r="H48" s="48"/>
      <c r="I48" s="48"/>
      <c r="J48" s="48" t="s">
        <v>32</v>
      </c>
      <c r="K48" s="48" t="e">
        <f t="shared" si="1"/>
        <v>#N/A</v>
      </c>
    </row>
    <row r="49" spans="1:11" ht="13.5">
      <c r="A49" s="45">
        <v>42</v>
      </c>
      <c r="B49" s="58"/>
      <c r="C49" s="59"/>
      <c r="D49" s="60"/>
      <c r="E49" s="61"/>
      <c r="F49" s="48"/>
      <c r="G49" s="48"/>
      <c r="H49" s="48"/>
      <c r="I49" s="48"/>
      <c r="J49" s="48"/>
      <c r="K49" s="48" t="e">
        <f t="shared" si="1"/>
        <v>#N/A</v>
      </c>
    </row>
    <row r="50" spans="1:11" ht="13.5">
      <c r="A50" s="45">
        <v>43</v>
      </c>
      <c r="B50" s="58"/>
      <c r="C50" s="59"/>
      <c r="D50" s="60"/>
      <c r="E50" s="61"/>
      <c r="F50" s="48"/>
      <c r="G50" s="48"/>
      <c r="H50" s="48"/>
      <c r="I50" s="48"/>
      <c r="J50" s="48"/>
      <c r="K50" s="48" t="e">
        <f t="shared" si="1"/>
        <v>#N/A</v>
      </c>
    </row>
    <row r="51" spans="1:11" ht="13.5">
      <c r="A51" s="45">
        <v>44</v>
      </c>
      <c r="B51" s="58"/>
      <c r="C51" s="59"/>
      <c r="D51" s="60"/>
      <c r="E51" s="61"/>
      <c r="F51" s="48"/>
      <c r="G51" s="48"/>
      <c r="H51" s="48"/>
      <c r="I51" s="48"/>
      <c r="J51" s="48"/>
      <c r="K51" s="48" t="e">
        <f t="shared" si="1"/>
        <v>#N/A</v>
      </c>
    </row>
    <row r="52" spans="1:11" ht="13.5">
      <c r="A52" s="45">
        <v>45</v>
      </c>
      <c r="B52" s="58"/>
      <c r="C52" s="59"/>
      <c r="D52" s="60"/>
      <c r="E52" s="61"/>
      <c r="F52" s="48"/>
      <c r="G52" s="48"/>
      <c r="H52" s="48"/>
      <c r="I52" s="48"/>
      <c r="J52" s="48" t="s">
        <v>32</v>
      </c>
      <c r="K52" s="48" t="e">
        <f t="shared" si="1"/>
        <v>#N/A</v>
      </c>
    </row>
    <row r="53" spans="1:11" ht="13.5">
      <c r="A53" s="45">
        <v>46</v>
      </c>
      <c r="B53" s="58"/>
      <c r="C53" s="59"/>
      <c r="D53" s="60"/>
      <c r="E53" s="61"/>
      <c r="F53" s="48"/>
      <c r="G53" s="48"/>
      <c r="H53" s="48"/>
      <c r="I53" s="48"/>
      <c r="J53" s="48"/>
      <c r="K53" s="48" t="e">
        <f t="shared" si="1"/>
        <v>#N/A</v>
      </c>
    </row>
    <row r="54" spans="1:11" ht="13.5">
      <c r="A54" s="45">
        <v>47</v>
      </c>
      <c r="B54" s="58"/>
      <c r="C54" s="59"/>
      <c r="D54" s="60"/>
      <c r="E54" s="61"/>
      <c r="F54" s="48"/>
      <c r="G54" s="48"/>
      <c r="H54" s="48"/>
      <c r="I54" s="48"/>
      <c r="J54" s="48"/>
      <c r="K54" s="48" t="e">
        <f t="shared" si="1"/>
        <v>#N/A</v>
      </c>
    </row>
    <row r="55" spans="1:11" ht="13.5">
      <c r="A55" s="45">
        <v>48</v>
      </c>
      <c r="B55" s="58"/>
      <c r="C55" s="59"/>
      <c r="D55" s="60"/>
      <c r="E55" s="61"/>
      <c r="F55" s="48"/>
      <c r="G55" s="48"/>
      <c r="H55" s="48"/>
      <c r="I55" s="48"/>
      <c r="J55" s="48"/>
      <c r="K55" s="48" t="e">
        <f t="shared" si="1"/>
        <v>#N/A</v>
      </c>
    </row>
    <row r="56" spans="1:11" ht="13.5">
      <c r="A56" s="45">
        <v>49</v>
      </c>
      <c r="B56" s="58"/>
      <c r="C56" s="59"/>
      <c r="D56" s="60"/>
      <c r="E56" s="61"/>
      <c r="F56" s="48"/>
      <c r="G56" s="48"/>
      <c r="H56" s="48"/>
      <c r="I56" s="48"/>
      <c r="J56" s="48"/>
      <c r="K56" s="48" t="e">
        <f t="shared" si="1"/>
        <v>#N/A</v>
      </c>
    </row>
    <row r="57" spans="1:11" ht="13.5">
      <c r="A57" s="45">
        <v>50</v>
      </c>
      <c r="B57" s="58"/>
      <c r="C57" s="59"/>
      <c r="D57" s="60"/>
      <c r="E57" s="94"/>
      <c r="F57" s="64"/>
      <c r="G57" s="64"/>
      <c r="H57" s="64"/>
      <c r="I57" s="64"/>
      <c r="J57" s="48"/>
      <c r="K57" s="48" t="e">
        <f aca="true" t="shared" si="2" ref="K57:K62">VLOOKUP(J57,$A$82:$D$100,2,FALSE)</f>
        <v>#N/A</v>
      </c>
    </row>
    <row r="58" spans="1:11" ht="13.5">
      <c r="A58" s="45">
        <v>51</v>
      </c>
      <c r="B58" s="58"/>
      <c r="C58" s="59"/>
      <c r="D58" s="60"/>
      <c r="E58" s="94"/>
      <c r="F58" s="64"/>
      <c r="G58" s="64"/>
      <c r="H58" s="64"/>
      <c r="I58" s="64"/>
      <c r="J58" s="48"/>
      <c r="K58" s="48" t="e">
        <f t="shared" si="2"/>
        <v>#N/A</v>
      </c>
    </row>
    <row r="59" spans="1:11" ht="13.5">
      <c r="A59" s="45">
        <v>52</v>
      </c>
      <c r="B59" s="58"/>
      <c r="C59" s="59"/>
      <c r="D59" s="60"/>
      <c r="E59" s="94"/>
      <c r="F59" s="64"/>
      <c r="G59" s="64"/>
      <c r="H59" s="64"/>
      <c r="I59" s="64"/>
      <c r="J59" s="48"/>
      <c r="K59" s="48" t="e">
        <f t="shared" si="2"/>
        <v>#N/A</v>
      </c>
    </row>
    <row r="60" spans="1:11" ht="13.5">
      <c r="A60" s="45">
        <v>53</v>
      </c>
      <c r="B60" s="58"/>
      <c r="C60" s="59"/>
      <c r="D60" s="60"/>
      <c r="E60" s="94"/>
      <c r="F60" s="64"/>
      <c r="G60" s="64"/>
      <c r="H60" s="64"/>
      <c r="I60" s="64"/>
      <c r="J60" s="48"/>
      <c r="K60" s="48" t="e">
        <f t="shared" si="2"/>
        <v>#N/A</v>
      </c>
    </row>
    <row r="61" spans="1:11" ht="13.5">
      <c r="A61" s="45">
        <v>54</v>
      </c>
      <c r="B61" s="58"/>
      <c r="C61" s="59"/>
      <c r="D61" s="60"/>
      <c r="E61" s="94"/>
      <c r="F61" s="64"/>
      <c r="G61" s="64"/>
      <c r="H61" s="64"/>
      <c r="I61" s="64"/>
      <c r="J61" s="48"/>
      <c r="K61" s="48" t="e">
        <f t="shared" si="2"/>
        <v>#N/A</v>
      </c>
    </row>
    <row r="62" spans="1:11" ht="14.25" thickBot="1">
      <c r="A62" s="45">
        <v>55</v>
      </c>
      <c r="B62" s="49"/>
      <c r="C62" s="48"/>
      <c r="D62" s="48"/>
      <c r="E62" s="63"/>
      <c r="F62" s="64"/>
      <c r="G62" s="64"/>
      <c r="H62" s="64"/>
      <c r="I62" s="64"/>
      <c r="J62" s="48"/>
      <c r="K62" s="48" t="e">
        <f t="shared" si="2"/>
        <v>#N/A</v>
      </c>
    </row>
    <row r="63" spans="2:9" ht="14.25" thickBot="1">
      <c r="B63" s="65"/>
      <c r="C63" s="66"/>
      <c r="D63" s="66"/>
      <c r="E63" s="67" t="s">
        <v>3</v>
      </c>
      <c r="F63" s="22">
        <f>COUNTIF(F8:F62,"○")</f>
        <v>0</v>
      </c>
      <c r="G63" s="22">
        <f>COUNTIF(G8:G62,"○")</f>
        <v>0</v>
      </c>
      <c r="H63" s="22">
        <f>COUNTIF(H8:H62,"○")</f>
        <v>0</v>
      </c>
      <c r="I63" s="23">
        <f>COUNTIF(I8:I62,"○")</f>
        <v>0</v>
      </c>
    </row>
    <row r="64" spans="2:9" ht="13.5">
      <c r="B64" s="65"/>
      <c r="C64" s="66"/>
      <c r="D64" s="66"/>
      <c r="E64" s="68"/>
      <c r="F64" s="69"/>
      <c r="G64" s="69"/>
      <c r="H64" s="69"/>
      <c r="I64" s="69"/>
    </row>
    <row r="65" spans="2:9" ht="14.25" thickBot="1">
      <c r="B65" s="65"/>
      <c r="C65" s="66"/>
      <c r="D65" s="66"/>
      <c r="E65" s="68"/>
      <c r="F65" s="69"/>
      <c r="G65" s="69"/>
      <c r="H65" s="69"/>
      <c r="I65" s="69"/>
    </row>
    <row r="66" spans="2:11" ht="19.5" thickBot="1">
      <c r="B66" s="120" t="s">
        <v>5</v>
      </c>
      <c r="C66" s="120"/>
      <c r="D66" s="120"/>
      <c r="E66" s="124">
        <f>E3</f>
        <v>0</v>
      </c>
      <c r="F66" s="125"/>
      <c r="G66" s="125"/>
      <c r="H66" s="120" t="s">
        <v>50</v>
      </c>
      <c r="I66" s="120"/>
      <c r="J66" s="124">
        <f>J3</f>
        <v>0</v>
      </c>
      <c r="K66" s="128"/>
    </row>
    <row r="67" spans="2:9" ht="18.75">
      <c r="B67" s="70"/>
      <c r="C67" s="71"/>
      <c r="D67" s="71"/>
      <c r="E67" s="5"/>
      <c r="F67" s="5"/>
      <c r="G67" s="5"/>
      <c r="H67" s="71"/>
      <c r="I67" s="71"/>
    </row>
    <row r="68" spans="2:7" ht="14.25" thickBot="1">
      <c r="B68" s="65"/>
      <c r="C68" s="66"/>
      <c r="D68" s="66"/>
      <c r="E68" s="68"/>
      <c r="F68" s="69"/>
      <c r="G68" s="69"/>
    </row>
    <row r="69" spans="2:10" ht="14.25" thickBot="1">
      <c r="B69" s="99" t="s">
        <v>40</v>
      </c>
      <c r="C69" s="117"/>
      <c r="D69" s="117"/>
      <c r="E69" s="100"/>
      <c r="F69" s="72"/>
      <c r="G69" s="73"/>
      <c r="H69" s="45" t="s">
        <v>31</v>
      </c>
      <c r="J69" s="66"/>
    </row>
    <row r="70" spans="2:12" ht="18" customHeight="1">
      <c r="B70" s="74">
        <v>1</v>
      </c>
      <c r="C70" s="118"/>
      <c r="D70" s="96"/>
      <c r="E70" s="97"/>
      <c r="F70" s="75"/>
      <c r="G70" s="73"/>
      <c r="H70" s="131"/>
      <c r="I70" s="132"/>
      <c r="J70" s="132"/>
      <c r="K70" s="132"/>
      <c r="L70" s="133"/>
    </row>
    <row r="71" spans="2:12" ht="18" customHeight="1">
      <c r="B71" s="55">
        <v>2</v>
      </c>
      <c r="C71" s="115"/>
      <c r="D71" s="98"/>
      <c r="E71" s="119"/>
      <c r="F71" s="75"/>
      <c r="G71" s="73"/>
      <c r="H71" s="134"/>
      <c r="I71" s="135"/>
      <c r="J71" s="135"/>
      <c r="K71" s="135"/>
      <c r="L71" s="136"/>
    </row>
    <row r="72" spans="2:12" ht="18" customHeight="1">
      <c r="B72" s="55">
        <v>3</v>
      </c>
      <c r="C72" s="115"/>
      <c r="D72" s="98"/>
      <c r="E72" s="119"/>
      <c r="F72" s="75"/>
      <c r="G72" s="73"/>
      <c r="H72" s="134"/>
      <c r="I72" s="135"/>
      <c r="J72" s="135"/>
      <c r="K72" s="135"/>
      <c r="L72" s="136"/>
    </row>
    <row r="73" spans="2:12" ht="18" customHeight="1">
      <c r="B73" s="55">
        <v>4</v>
      </c>
      <c r="C73" s="115"/>
      <c r="D73" s="98"/>
      <c r="E73" s="119"/>
      <c r="F73" s="75"/>
      <c r="G73" s="73"/>
      <c r="H73" s="134"/>
      <c r="I73" s="135"/>
      <c r="J73" s="135"/>
      <c r="K73" s="135"/>
      <c r="L73" s="136"/>
    </row>
    <row r="74" spans="2:12" ht="18" customHeight="1">
      <c r="B74" s="55">
        <v>5</v>
      </c>
      <c r="C74" s="115"/>
      <c r="D74" s="98"/>
      <c r="E74" s="119"/>
      <c r="F74" s="75"/>
      <c r="G74" s="73"/>
      <c r="H74" s="134"/>
      <c r="I74" s="135"/>
      <c r="J74" s="135"/>
      <c r="K74" s="135"/>
      <c r="L74" s="136"/>
    </row>
    <row r="75" spans="2:12" ht="18" customHeight="1" thickBot="1">
      <c r="B75" s="77">
        <v>6</v>
      </c>
      <c r="C75" s="121"/>
      <c r="D75" s="113"/>
      <c r="E75" s="114"/>
      <c r="F75" s="75"/>
      <c r="G75" s="73"/>
      <c r="H75" s="134"/>
      <c r="I75" s="135"/>
      <c r="J75" s="135"/>
      <c r="K75" s="135"/>
      <c r="L75" s="136"/>
    </row>
    <row r="76" spans="6:12" ht="13.5">
      <c r="F76" s="69"/>
      <c r="G76" s="73"/>
      <c r="H76" s="134"/>
      <c r="I76" s="135"/>
      <c r="J76" s="135"/>
      <c r="K76" s="135"/>
      <c r="L76" s="136"/>
    </row>
    <row r="77" spans="8:12" ht="13.5">
      <c r="H77" s="134"/>
      <c r="I77" s="135"/>
      <c r="J77" s="135"/>
      <c r="K77" s="135"/>
      <c r="L77" s="136"/>
    </row>
    <row r="78" spans="8:12" ht="13.5">
      <c r="H78" s="134"/>
      <c r="I78" s="135"/>
      <c r="J78" s="135"/>
      <c r="K78" s="135"/>
      <c r="L78" s="136"/>
    </row>
    <row r="79" spans="8:12" ht="14.25" thickBot="1">
      <c r="H79" s="134"/>
      <c r="I79" s="135"/>
      <c r="J79" s="135"/>
      <c r="K79" s="135"/>
      <c r="L79" s="136"/>
    </row>
    <row r="80" spans="1:12" ht="18" thickBot="1">
      <c r="A80" s="89" t="s">
        <v>27</v>
      </c>
      <c r="B80" s="34"/>
      <c r="C80" s="34"/>
      <c r="D80" s="34"/>
      <c r="E80" s="6"/>
      <c r="H80" s="134"/>
      <c r="I80" s="135"/>
      <c r="J80" s="135"/>
      <c r="K80" s="135"/>
      <c r="L80" s="136"/>
    </row>
    <row r="81" spans="1:12" ht="14.25" thickBot="1">
      <c r="A81" s="79" t="s">
        <v>1</v>
      </c>
      <c r="B81" s="107" t="s">
        <v>25</v>
      </c>
      <c r="C81" s="108"/>
      <c r="D81" s="109"/>
      <c r="E81" s="80" t="s">
        <v>26</v>
      </c>
      <c r="H81" s="134"/>
      <c r="I81" s="135"/>
      <c r="J81" s="135"/>
      <c r="K81" s="135"/>
      <c r="L81" s="136"/>
    </row>
    <row r="82" spans="1:12" ht="13.5">
      <c r="A82" s="81">
        <v>1</v>
      </c>
      <c r="B82" s="101" t="s">
        <v>10</v>
      </c>
      <c r="C82" s="102"/>
      <c r="D82" s="103"/>
      <c r="E82" s="82">
        <f>COUNTIF($J$8:$J$62,1)</f>
        <v>0</v>
      </c>
      <c r="H82" s="134"/>
      <c r="I82" s="135"/>
      <c r="J82" s="135"/>
      <c r="K82" s="135"/>
      <c r="L82" s="136"/>
    </row>
    <row r="83" spans="1:12" ht="13.5">
      <c r="A83" s="84">
        <v>2</v>
      </c>
      <c r="B83" s="104" t="s">
        <v>63</v>
      </c>
      <c r="C83" s="105"/>
      <c r="D83" s="106"/>
      <c r="E83" s="76">
        <f>COUNTIF($J$8:$J$62,2)</f>
        <v>0</v>
      </c>
      <c r="H83" s="134"/>
      <c r="I83" s="135"/>
      <c r="J83" s="135"/>
      <c r="K83" s="135"/>
      <c r="L83" s="136"/>
    </row>
    <row r="84" spans="1:12" ht="13.5">
      <c r="A84" s="84">
        <v>3</v>
      </c>
      <c r="B84" s="104" t="s">
        <v>62</v>
      </c>
      <c r="C84" s="105"/>
      <c r="D84" s="106"/>
      <c r="E84" s="76">
        <f>COUNTIF($J$8:$J$62,3)</f>
        <v>0</v>
      </c>
      <c r="H84" s="134"/>
      <c r="I84" s="135"/>
      <c r="J84" s="135"/>
      <c r="K84" s="135"/>
      <c r="L84" s="136"/>
    </row>
    <row r="85" spans="1:12" ht="13.5">
      <c r="A85" s="84">
        <v>4</v>
      </c>
      <c r="B85" s="104" t="s">
        <v>11</v>
      </c>
      <c r="C85" s="105"/>
      <c r="D85" s="106"/>
      <c r="E85" s="76">
        <f>COUNTIF($J$8:$J$62,4)</f>
        <v>0</v>
      </c>
      <c r="H85" s="134"/>
      <c r="I85" s="135"/>
      <c r="J85" s="135"/>
      <c r="K85" s="135"/>
      <c r="L85" s="136"/>
    </row>
    <row r="86" spans="1:12" ht="13.5">
      <c r="A86" s="84">
        <v>5</v>
      </c>
      <c r="B86" s="104" t="s">
        <v>13</v>
      </c>
      <c r="C86" s="105"/>
      <c r="D86" s="106"/>
      <c r="E86" s="76">
        <f>COUNTIF($J$8:$J$62,5)</f>
        <v>0</v>
      </c>
      <c r="H86" s="134"/>
      <c r="I86" s="135"/>
      <c r="J86" s="135"/>
      <c r="K86" s="135"/>
      <c r="L86" s="136"/>
    </row>
    <row r="87" spans="1:12" ht="13.5">
      <c r="A87" s="84">
        <v>6</v>
      </c>
      <c r="B87" s="104" t="s">
        <v>33</v>
      </c>
      <c r="C87" s="105"/>
      <c r="D87" s="106"/>
      <c r="E87" s="76">
        <f>COUNTIF($J$8:$J$62,6)</f>
        <v>0</v>
      </c>
      <c r="H87" s="134"/>
      <c r="I87" s="135"/>
      <c r="J87" s="135"/>
      <c r="K87" s="135"/>
      <c r="L87" s="136"/>
    </row>
    <row r="88" spans="1:12" ht="13.5">
      <c r="A88" s="85">
        <v>7</v>
      </c>
      <c r="B88" s="104" t="s">
        <v>61</v>
      </c>
      <c r="C88" s="105"/>
      <c r="D88" s="106"/>
      <c r="E88" s="76">
        <f>COUNTIF($J$8:$J$62,7)</f>
        <v>0</v>
      </c>
      <c r="H88" s="134"/>
      <c r="I88" s="135"/>
      <c r="J88" s="135"/>
      <c r="K88" s="135"/>
      <c r="L88" s="136"/>
    </row>
    <row r="89" spans="1:12" ht="14.25" thickBot="1">
      <c r="A89" s="86">
        <v>8</v>
      </c>
      <c r="B89" s="112" t="s">
        <v>60</v>
      </c>
      <c r="C89" s="113"/>
      <c r="D89" s="114"/>
      <c r="E89" s="78">
        <f>COUNTIF($J$8:$J$62,8)</f>
        <v>0</v>
      </c>
      <c r="H89" s="134"/>
      <c r="I89" s="135"/>
      <c r="J89" s="135"/>
      <c r="K89" s="135"/>
      <c r="L89" s="136"/>
    </row>
    <row r="90" spans="8:12" ht="14.25" thickBot="1">
      <c r="H90" s="137"/>
      <c r="I90" s="138"/>
      <c r="J90" s="138"/>
      <c r="K90" s="138"/>
      <c r="L90" s="139"/>
    </row>
    <row r="91" spans="1:5" ht="13.5">
      <c r="A91" s="81">
        <v>9</v>
      </c>
      <c r="B91" s="101" t="s">
        <v>15</v>
      </c>
      <c r="C91" s="102"/>
      <c r="D91" s="103"/>
      <c r="E91" s="82">
        <f>COUNTIF($J$8:$J$62,11)</f>
        <v>0</v>
      </c>
    </row>
    <row r="92" spans="1:5" ht="13.5">
      <c r="A92" s="84">
        <v>10</v>
      </c>
      <c r="B92" s="104" t="s">
        <v>16</v>
      </c>
      <c r="C92" s="105"/>
      <c r="D92" s="106"/>
      <c r="E92" s="76">
        <f>COUNTIF($J$8:$J$62,12)</f>
        <v>0</v>
      </c>
    </row>
    <row r="93" spans="1:5" ht="13.5">
      <c r="A93" s="84">
        <v>11</v>
      </c>
      <c r="B93" s="104" t="s">
        <v>19</v>
      </c>
      <c r="C93" s="105"/>
      <c r="D93" s="106"/>
      <c r="E93" s="76">
        <f>COUNTIF($J$8:$J$62,13)</f>
        <v>0</v>
      </c>
    </row>
    <row r="94" spans="1:5" ht="13.5">
      <c r="A94" s="84">
        <v>12</v>
      </c>
      <c r="B94" s="104" t="s">
        <v>17</v>
      </c>
      <c r="C94" s="105"/>
      <c r="D94" s="106"/>
      <c r="E94" s="76">
        <f>COUNTIF($J$8:$J$62,14)</f>
        <v>0</v>
      </c>
    </row>
    <row r="95" spans="1:5" ht="13.5">
      <c r="A95" s="84">
        <v>13</v>
      </c>
      <c r="B95" s="104" t="s">
        <v>20</v>
      </c>
      <c r="C95" s="105"/>
      <c r="D95" s="106"/>
      <c r="E95" s="76">
        <f>COUNTIF($J$8:$J$62,15)</f>
        <v>0</v>
      </c>
    </row>
    <row r="96" spans="1:5" ht="13.5">
      <c r="A96" s="84">
        <v>14</v>
      </c>
      <c r="B96" s="104" t="s">
        <v>18</v>
      </c>
      <c r="C96" s="105"/>
      <c r="D96" s="106"/>
      <c r="E96" s="76">
        <f>COUNTIF($J$8:$J$62,16)</f>
        <v>0</v>
      </c>
    </row>
    <row r="97" spans="1:5" ht="13.5">
      <c r="A97" s="84">
        <v>15</v>
      </c>
      <c r="B97" s="104" t="s">
        <v>55</v>
      </c>
      <c r="C97" s="105"/>
      <c r="D97" s="106"/>
      <c r="E97" s="76">
        <f>COUNTIF($J$8:$J$62,17)</f>
        <v>0</v>
      </c>
    </row>
    <row r="98" spans="1:5" ht="13.5">
      <c r="A98" s="85">
        <v>16</v>
      </c>
      <c r="B98" s="104" t="s">
        <v>49</v>
      </c>
      <c r="C98" s="105"/>
      <c r="D98" s="106"/>
      <c r="E98" s="87">
        <f>COUNTIF($J$8:$J$62,18)</f>
        <v>0</v>
      </c>
    </row>
    <row r="99" spans="1:5" ht="13.5">
      <c r="A99" s="84">
        <v>17</v>
      </c>
      <c r="B99" s="104" t="s">
        <v>59</v>
      </c>
      <c r="C99" s="105"/>
      <c r="D99" s="106"/>
      <c r="E99" s="76">
        <f>COUNTIF($J$8:$J$62,19)</f>
        <v>0</v>
      </c>
    </row>
    <row r="100" spans="1:5" ht="14.25" thickBot="1">
      <c r="A100" s="84">
        <v>18</v>
      </c>
      <c r="B100" s="104" t="s">
        <v>64</v>
      </c>
      <c r="C100" s="105"/>
      <c r="D100" s="106"/>
      <c r="E100" s="76">
        <f>COUNTIF($J$8:$J$62,19)</f>
        <v>0</v>
      </c>
    </row>
    <row r="101" spans="1:5" ht="14.25" thickBot="1">
      <c r="A101" s="110" t="s">
        <v>3</v>
      </c>
      <c r="B101" s="111"/>
      <c r="C101" s="111"/>
      <c r="D101" s="111"/>
      <c r="E101" s="88">
        <f>SUM(E82:E99)</f>
        <v>0</v>
      </c>
    </row>
    <row r="102" spans="8:12" ht="13.5">
      <c r="H102" s="83"/>
      <c r="I102" s="83"/>
      <c r="J102" s="83"/>
      <c r="K102" s="83"/>
      <c r="L102" s="83"/>
    </row>
  </sheetData>
  <sheetProtection/>
  <mergeCells count="41">
    <mergeCell ref="B100:D100"/>
    <mergeCell ref="B88:D88"/>
    <mergeCell ref="J3:L3"/>
    <mergeCell ref="J4:L4"/>
    <mergeCell ref="B99:D99"/>
    <mergeCell ref="H70:L90"/>
    <mergeCell ref="J66:K66"/>
    <mergeCell ref="B3:D3"/>
    <mergeCell ref="H6:I6"/>
    <mergeCell ref="H3:I3"/>
    <mergeCell ref="H4:I4"/>
    <mergeCell ref="C73:E73"/>
    <mergeCell ref="C74:E74"/>
    <mergeCell ref="C72:E72"/>
    <mergeCell ref="C75:E75"/>
    <mergeCell ref="F6:G6"/>
    <mergeCell ref="E66:G66"/>
    <mergeCell ref="E3:G3"/>
    <mergeCell ref="B66:D66"/>
    <mergeCell ref="J6:K6"/>
    <mergeCell ref="B69:E69"/>
    <mergeCell ref="C70:E70"/>
    <mergeCell ref="C71:E71"/>
    <mergeCell ref="H66:I66"/>
    <mergeCell ref="B81:D81"/>
    <mergeCell ref="B82:D82"/>
    <mergeCell ref="A101:D101"/>
    <mergeCell ref="B92:D92"/>
    <mergeCell ref="B83:D83"/>
    <mergeCell ref="B84:D84"/>
    <mergeCell ref="B85:D85"/>
    <mergeCell ref="B86:D86"/>
    <mergeCell ref="B87:D87"/>
    <mergeCell ref="B89:D89"/>
    <mergeCell ref="B91:D91"/>
    <mergeCell ref="B97:D97"/>
    <mergeCell ref="B98:D98"/>
    <mergeCell ref="B93:D93"/>
    <mergeCell ref="B94:D94"/>
    <mergeCell ref="B95:D95"/>
    <mergeCell ref="B96:D96"/>
  </mergeCells>
  <conditionalFormatting sqref="E8:E25">
    <cfRule type="cellIs" priority="4" dxfId="0" operator="equal" stopIfTrue="1">
      <formula>"女"</formula>
    </cfRule>
  </conditionalFormatting>
  <printOptions/>
  <pageMargins left="0.67" right="0.75" top="0.97" bottom="0.8" header="0.512" footer="0.512"/>
  <pageSetup horizontalDpi="600" verticalDpi="600" orientation="portrait" paperSize="9" scale="89" r:id="rId1"/>
  <headerFooter alignWithMargins="0">
    <oddHeader>&amp;L美方高校ｵｰﾌﾟﾝｽｸｰﾙ参加名簿
</oddHeader>
    <oddFooter>&amp;L&amp;F&amp;R&amp;D&amp;T</oddFooter>
  </headerFooter>
  <rowBreaks count="1" manualBreakCount="1"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</dc:creator>
  <cp:keywords/>
  <dc:description/>
  <cp:lastModifiedBy>福井県立美方高等学校</cp:lastModifiedBy>
  <cp:lastPrinted>2012-07-18T10:37:05Z</cp:lastPrinted>
  <dcterms:created xsi:type="dcterms:W3CDTF">2006-05-26T01:54:07Z</dcterms:created>
  <dcterms:modified xsi:type="dcterms:W3CDTF">2012-07-18T10:39:21Z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