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090221\share\各種委員会\オープンスクール実行委員会\H26ｵｰﾌﾟﾝｽｸｰﾙ\中学への案内等\"/>
    </mc:Choice>
  </mc:AlternateContent>
  <workbookProtection lockStructure="1"/>
  <bookViews>
    <workbookView xWindow="480" yWindow="45" windowWidth="10635" windowHeight="6075" activeTab="1"/>
  </bookViews>
  <sheets>
    <sheet name="入力の仕方説明" sheetId="5" r:id="rId1"/>
    <sheet name="美方オープンスクール参加申込" sheetId="4" r:id="rId2"/>
  </sheets>
  <definedNames>
    <definedName name="_xlnm._FilterDatabase" localSheetId="1" hidden="1">美方オープンスクール参加申込!$B$9:$G$64</definedName>
    <definedName name="_xlnm.Print_Area" localSheetId="0">入力の仕方説明!$A$1:$J$30</definedName>
    <definedName name="_xlnm.Print_Area" localSheetId="1">美方オープンスクール参加申込!$A$1:$P$90</definedName>
  </definedNames>
  <calcPr calcId="152511"/>
</workbook>
</file>

<file path=xl/calcChain.xml><?xml version="1.0" encoding="utf-8"?>
<calcChain xmlns="http://schemas.openxmlformats.org/spreadsheetml/2006/main">
  <c r="X13" i="4" l="1"/>
  <c r="X11" i="4"/>
  <c r="X15" i="4" l="1"/>
  <c r="X28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7" i="4"/>
  <c r="X18" i="4"/>
  <c r="X22" i="4" l="1"/>
  <c r="X21" i="4"/>
  <c r="X20" i="4"/>
  <c r="X19" i="4"/>
  <c r="X26" i="4" l="1"/>
  <c r="P64" i="4" l="1"/>
  <c r="O64" i="4"/>
  <c r="N64" i="4"/>
  <c r="M64" i="4"/>
  <c r="P63" i="4"/>
  <c r="O63" i="4"/>
  <c r="N63" i="4"/>
  <c r="M63" i="4"/>
  <c r="P62" i="4"/>
  <c r="O62" i="4"/>
  <c r="N62" i="4"/>
  <c r="M62" i="4"/>
  <c r="P61" i="4"/>
  <c r="O61" i="4"/>
  <c r="N61" i="4"/>
  <c r="M61" i="4"/>
  <c r="P60" i="4"/>
  <c r="O60" i="4"/>
  <c r="N60" i="4"/>
  <c r="M60" i="4"/>
  <c r="P59" i="4"/>
  <c r="O59" i="4"/>
  <c r="N59" i="4"/>
  <c r="M59" i="4"/>
  <c r="P58" i="4"/>
  <c r="O58" i="4"/>
  <c r="N58" i="4"/>
  <c r="M58" i="4"/>
  <c r="P57" i="4"/>
  <c r="O57" i="4"/>
  <c r="N57" i="4"/>
  <c r="M57" i="4"/>
  <c r="P56" i="4"/>
  <c r="O56" i="4"/>
  <c r="N56" i="4"/>
  <c r="M56" i="4"/>
  <c r="P55" i="4"/>
  <c r="O55" i="4"/>
  <c r="N55" i="4"/>
  <c r="M55" i="4"/>
  <c r="P54" i="4"/>
  <c r="O54" i="4"/>
  <c r="N54" i="4"/>
  <c r="M54" i="4"/>
  <c r="P53" i="4"/>
  <c r="O53" i="4"/>
  <c r="N53" i="4"/>
  <c r="M53" i="4"/>
  <c r="P52" i="4"/>
  <c r="O52" i="4"/>
  <c r="N52" i="4"/>
  <c r="M52" i="4"/>
  <c r="P51" i="4"/>
  <c r="O51" i="4"/>
  <c r="N51" i="4"/>
  <c r="M51" i="4"/>
  <c r="P50" i="4"/>
  <c r="O50" i="4"/>
  <c r="N50" i="4"/>
  <c r="M50" i="4"/>
  <c r="P49" i="4"/>
  <c r="O49" i="4"/>
  <c r="N49" i="4"/>
  <c r="M49" i="4"/>
  <c r="P48" i="4"/>
  <c r="O48" i="4"/>
  <c r="N48" i="4"/>
  <c r="M48" i="4"/>
  <c r="P47" i="4"/>
  <c r="O47" i="4"/>
  <c r="N47" i="4"/>
  <c r="M47" i="4"/>
  <c r="P46" i="4"/>
  <c r="O46" i="4"/>
  <c r="N46" i="4"/>
  <c r="M46" i="4"/>
  <c r="P45" i="4"/>
  <c r="O45" i="4"/>
  <c r="N45" i="4"/>
  <c r="M45" i="4"/>
  <c r="P44" i="4"/>
  <c r="O44" i="4"/>
  <c r="N44" i="4"/>
  <c r="M44" i="4"/>
  <c r="P43" i="4"/>
  <c r="O43" i="4"/>
  <c r="N43" i="4"/>
  <c r="M43" i="4"/>
  <c r="P42" i="4"/>
  <c r="O42" i="4"/>
  <c r="N42" i="4"/>
  <c r="M42" i="4"/>
  <c r="P41" i="4"/>
  <c r="O41" i="4"/>
  <c r="N41" i="4"/>
  <c r="M41" i="4"/>
  <c r="P40" i="4"/>
  <c r="O40" i="4"/>
  <c r="N40" i="4"/>
  <c r="M40" i="4"/>
  <c r="P39" i="4"/>
  <c r="O39" i="4"/>
  <c r="N39" i="4"/>
  <c r="M39" i="4"/>
  <c r="P38" i="4"/>
  <c r="O38" i="4"/>
  <c r="N38" i="4"/>
  <c r="M38" i="4"/>
  <c r="P37" i="4"/>
  <c r="O37" i="4"/>
  <c r="N37" i="4"/>
  <c r="M37" i="4"/>
  <c r="P36" i="4"/>
  <c r="O36" i="4"/>
  <c r="N36" i="4"/>
  <c r="M36" i="4"/>
  <c r="P35" i="4"/>
  <c r="O35" i="4"/>
  <c r="N35" i="4"/>
  <c r="M35" i="4"/>
  <c r="P34" i="4"/>
  <c r="O34" i="4"/>
  <c r="N34" i="4"/>
  <c r="M34" i="4"/>
  <c r="P33" i="4"/>
  <c r="O33" i="4"/>
  <c r="N33" i="4"/>
  <c r="M33" i="4"/>
  <c r="P32" i="4"/>
  <c r="O32" i="4"/>
  <c r="N32" i="4"/>
  <c r="M32" i="4"/>
  <c r="P31" i="4"/>
  <c r="O31" i="4"/>
  <c r="N31" i="4"/>
  <c r="M31" i="4"/>
  <c r="P30" i="4"/>
  <c r="O30" i="4"/>
  <c r="N30" i="4"/>
  <c r="M30" i="4"/>
  <c r="P29" i="4"/>
  <c r="O29" i="4"/>
  <c r="N29" i="4"/>
  <c r="M29" i="4"/>
  <c r="P28" i="4"/>
  <c r="O28" i="4"/>
  <c r="N28" i="4"/>
  <c r="M28" i="4"/>
  <c r="P27" i="4"/>
  <c r="O27" i="4"/>
  <c r="N27" i="4"/>
  <c r="M2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22" i="4"/>
  <c r="O22" i="4"/>
  <c r="N22" i="4"/>
  <c r="M22" i="4"/>
  <c r="P21" i="4"/>
  <c r="O21" i="4"/>
  <c r="N21" i="4"/>
  <c r="M21" i="4"/>
  <c r="P20" i="4"/>
  <c r="O20" i="4"/>
  <c r="N20" i="4"/>
  <c r="M20" i="4"/>
  <c r="P19" i="4"/>
  <c r="O19" i="4"/>
  <c r="N19" i="4"/>
  <c r="M19" i="4"/>
  <c r="P18" i="4"/>
  <c r="O18" i="4"/>
  <c r="N18" i="4"/>
  <c r="M18" i="4"/>
  <c r="P17" i="4"/>
  <c r="O17" i="4"/>
  <c r="N17" i="4"/>
  <c r="M17" i="4"/>
  <c r="P16" i="4"/>
  <c r="O16" i="4"/>
  <c r="N16" i="4"/>
  <c r="M16" i="4"/>
  <c r="P15" i="4"/>
  <c r="O15" i="4"/>
  <c r="N15" i="4"/>
  <c r="M15" i="4"/>
  <c r="P14" i="4"/>
  <c r="O14" i="4"/>
  <c r="N14" i="4"/>
  <c r="M14" i="4"/>
  <c r="P13" i="4"/>
  <c r="O13" i="4"/>
  <c r="N13" i="4"/>
  <c r="M13" i="4"/>
  <c r="P12" i="4"/>
  <c r="O12" i="4"/>
  <c r="N12" i="4"/>
  <c r="M12" i="4"/>
  <c r="P11" i="4"/>
  <c r="O11" i="4"/>
  <c r="N11" i="4"/>
  <c r="M11" i="4"/>
  <c r="M10" i="4"/>
  <c r="P10" i="4"/>
  <c r="N10" i="4"/>
  <c r="O10" i="4"/>
  <c r="L65" i="4" l="1"/>
  <c r="J65" i="4"/>
  <c r="K65" i="4"/>
  <c r="F65" i="4"/>
  <c r="G65" i="4"/>
  <c r="H65" i="4"/>
  <c r="I65" i="4"/>
  <c r="X23" i="4" l="1"/>
  <c r="A1" i="4"/>
  <c r="X45" i="4" l="1"/>
</calcChain>
</file>

<file path=xl/sharedStrings.xml><?xml version="1.0" encoding="utf-8"?>
<sst xmlns="http://schemas.openxmlformats.org/spreadsheetml/2006/main" count="100" uniqueCount="91">
  <si>
    <t>性別</t>
    <rPh sb="0" eb="2">
      <t>セイベツ</t>
    </rPh>
    <phoneticPr fontId="1"/>
  </si>
  <si>
    <t>番号</t>
    <rPh sb="0" eb="2">
      <t>バンゴウ</t>
    </rPh>
    <phoneticPr fontId="1"/>
  </si>
  <si>
    <t>合計</t>
    <rPh sb="0" eb="2">
      <t>ゴウケイ</t>
    </rPh>
    <phoneticPr fontId="1"/>
  </si>
  <si>
    <t>組</t>
    <rPh sb="0" eb="1">
      <t>クミ</t>
    </rPh>
    <phoneticPr fontId="1"/>
  </si>
  <si>
    <t>中学校名</t>
    <rPh sb="0" eb="3">
      <t>チュウガッコウ</t>
    </rPh>
    <rPh sb="3" eb="4">
      <t>メイ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</si>
  <si>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</si>
  <si>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</si>
  <si>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女子テニス</t>
    <rPh sb="0" eb="2">
      <t>ジョシ</t>
    </rPh>
    <phoneticPr fontId="1"/>
  </si>
  <si>
    <t>女子バレー</t>
    <rPh sb="0" eb="2">
      <t>ジョシ</t>
    </rPh>
    <phoneticPr fontId="1"/>
  </si>
  <si>
    <t>写真</t>
    <rPh sb="0" eb="2">
      <t>シャシン</t>
    </rPh>
    <phoneticPr fontId="1"/>
  </si>
  <si>
    <t>新聞</t>
    <rPh sb="0" eb="2">
      <t>シンブン</t>
    </rPh>
    <phoneticPr fontId="1"/>
  </si>
  <si>
    <t>書道</t>
    <rPh sb="0" eb="2">
      <t>ショドウ</t>
    </rPh>
    <phoneticPr fontId="1"/>
  </si>
  <si>
    <t>吹奏楽</t>
    <rPh sb="0" eb="3">
      <t>スイソウガク</t>
    </rPh>
    <phoneticPr fontId="1"/>
  </si>
  <si>
    <t>茶道</t>
    <rPh sb="0" eb="2">
      <t>サドウ</t>
    </rPh>
    <phoneticPr fontId="1"/>
  </si>
  <si>
    <t>美方高等学校</t>
    <rPh sb="0" eb="2">
      <t>ミカタ</t>
    </rPh>
    <rPh sb="2" eb="4">
      <t>コウトウ</t>
    </rPh>
    <rPh sb="4" eb="6">
      <t>ガッコウ</t>
    </rPh>
    <phoneticPr fontId="1"/>
  </si>
  <si>
    <t>参加申し込みの入力の仕方を説明します。プリントアウトしてお使い下さい。</t>
    <rPh sb="0" eb="2">
      <t>サンカ</t>
    </rPh>
    <rPh sb="2" eb="3">
      <t>モウ</t>
    </rPh>
    <rPh sb="4" eb="5">
      <t>コ</t>
    </rPh>
    <rPh sb="7" eb="9">
      <t>ニュウリョク</t>
    </rPh>
    <rPh sb="10" eb="12">
      <t>シカタ</t>
    </rPh>
    <rPh sb="13" eb="15">
      <t>セツメイ</t>
    </rPh>
    <rPh sb="29" eb="30">
      <t>ツカ</t>
    </rPh>
    <rPh sb="31" eb="32">
      <t>クダ</t>
    </rPh>
    <phoneticPr fontId="1"/>
  </si>
  <si>
    <t>部活動名</t>
    <rPh sb="0" eb="3">
      <t>ブカツドウ</t>
    </rPh>
    <rPh sb="3" eb="4">
      <t>メイ</t>
    </rPh>
    <phoneticPr fontId="1"/>
  </si>
  <si>
    <t>人数</t>
    <rPh sb="0" eb="2">
      <t>ニンズウ</t>
    </rPh>
    <phoneticPr fontId="1"/>
  </si>
  <si>
    <t>質問や要望事項等がありましたら、ここにお書き下さい。</t>
    <rPh sb="0" eb="2">
      <t>シツモン</t>
    </rPh>
    <rPh sb="3" eb="5">
      <t>ヨウボウ</t>
    </rPh>
    <rPh sb="5" eb="7">
      <t>ジコウ</t>
    </rPh>
    <rPh sb="7" eb="8">
      <t>トウ</t>
    </rPh>
    <rPh sb="20" eb="21">
      <t>カ</t>
    </rPh>
    <rPh sb="22" eb="23">
      <t>クダ</t>
    </rPh>
    <phoneticPr fontId="1"/>
  </si>
  <si>
    <t>メール送付先</t>
    <rPh sb="3" eb="5">
      <t>ソウフ</t>
    </rPh>
    <rPh sb="5" eb="6">
      <t>サキ</t>
    </rPh>
    <phoneticPr fontId="1"/>
  </si>
  <si>
    <t>（ホームページにも掲載されています。）</t>
    <rPh sb="9" eb="11">
      <t>ケイサイ</t>
    </rPh>
    <phoneticPr fontId="1"/>
  </si>
  <si>
    <t>入力の仕方</t>
    <rPh sb="0" eb="2">
      <t>ニュウリョク</t>
    </rPh>
    <rPh sb="3" eb="5">
      <t>シカタ</t>
    </rPh>
    <phoneticPr fontId="1"/>
  </si>
  <si>
    <t>氏　　名</t>
    <rPh sb="0" eb="1">
      <t>シ</t>
    </rPh>
    <rPh sb="3" eb="4">
      <t>メイ</t>
    </rPh>
    <phoneticPr fontId="1"/>
  </si>
  <si>
    <t>申込者お名前</t>
    <rPh sb="0" eb="3">
      <t>モウシコミシャ</t>
    </rPh>
    <rPh sb="4" eb="6">
      <t>ナマエ</t>
    </rPh>
    <phoneticPr fontId="1"/>
  </si>
  <si>
    <t>お手数をおかけしますが、以上よろしくお願いいたします。また、不明な点等があれば</t>
    <rPh sb="1" eb="3">
      <t>テスウ</t>
    </rPh>
    <rPh sb="12" eb="14">
      <t>イジョウ</t>
    </rPh>
    <rPh sb="19" eb="20">
      <t>ネガ</t>
    </rPh>
    <rPh sb="30" eb="32">
      <t>フメイ</t>
    </rPh>
    <rPh sb="33" eb="34">
      <t>テン</t>
    </rPh>
    <rPh sb="34" eb="35">
      <t>トウ</t>
    </rPh>
    <phoneticPr fontId="1"/>
  </si>
  <si>
    <t>ご遠慮なく、電話またはメール等でお問い合わせください。</t>
    <rPh sb="1" eb="3">
      <t>エンリョ</t>
    </rPh>
    <rPh sb="6" eb="8">
      <t>デンワ</t>
    </rPh>
    <rPh sb="14" eb="15">
      <t>トウ</t>
    </rPh>
    <rPh sb="17" eb="18">
      <t>ト</t>
    </rPh>
    <rPh sb="19" eb="20">
      <t>ア</t>
    </rPh>
    <phoneticPr fontId="1"/>
  </si>
  <si>
    <t>※申込み締め切りにつきましては、別紙の学校宛文書を参照して下さい。</t>
    <rPh sb="1" eb="3">
      <t>モウシコ</t>
    </rPh>
    <rPh sb="4" eb="5">
      <t>シ</t>
    </rPh>
    <rPh sb="6" eb="7">
      <t>キ</t>
    </rPh>
    <rPh sb="16" eb="18">
      <t>ベッシ</t>
    </rPh>
    <rPh sb="19" eb="21">
      <t>ガッコウ</t>
    </rPh>
    <rPh sb="21" eb="22">
      <t>アテ</t>
    </rPh>
    <rPh sb="22" eb="24">
      <t>ブンショ</t>
    </rPh>
    <rPh sb="25" eb="27">
      <t>サンショウ</t>
    </rPh>
    <rPh sb="29" eb="30">
      <t>クダ</t>
    </rPh>
    <phoneticPr fontId="1"/>
  </si>
  <si>
    <t>合唱</t>
    <rPh sb="0" eb="2">
      <t>ガッショウ</t>
    </rPh>
    <phoneticPr fontId="1"/>
  </si>
  <si>
    <t>ＪＲＣ</t>
    <phoneticPr fontId="1"/>
  </si>
  <si>
    <t>担当の先生、お忙しい中お手数ですが、申込みのとりまとめをよろしくお願いします。</t>
    <rPh sb="0" eb="2">
      <t>タントウ</t>
    </rPh>
    <rPh sb="3" eb="5">
      <t>センセイ</t>
    </rPh>
    <rPh sb="7" eb="8">
      <t>イソガ</t>
    </rPh>
    <rPh sb="10" eb="11">
      <t>ナカ</t>
    </rPh>
    <rPh sb="12" eb="14">
      <t>テスウ</t>
    </rPh>
    <rPh sb="18" eb="20">
      <t>モウシコ</t>
    </rPh>
    <rPh sb="33" eb="34">
      <t>ネガ</t>
    </rPh>
    <phoneticPr fontId="1"/>
  </si>
  <si>
    <t>理数研究</t>
    <rPh sb="0" eb="2">
      <t>リスウ</t>
    </rPh>
    <rPh sb="2" eb="4">
      <t>ケンキュウ</t>
    </rPh>
    <phoneticPr fontId="1"/>
  </si>
  <si>
    <t>放送</t>
    <rPh sb="0" eb="2">
      <t>ホウソウ</t>
    </rPh>
    <phoneticPr fontId="1"/>
  </si>
  <si>
    <t>陸上（短）</t>
    <rPh sb="0" eb="2">
      <t>リクジョウ</t>
    </rPh>
    <rPh sb="3" eb="4">
      <t>タン</t>
    </rPh>
    <phoneticPr fontId="1"/>
  </si>
  <si>
    <t>７．引率等で参加される先生方のお名前を入力して下さい。</t>
    <rPh sb="2" eb="5">
      <t>インソツナド</t>
    </rPh>
    <rPh sb="6" eb="8">
      <t>サンカ</t>
    </rPh>
    <rPh sb="11" eb="14">
      <t>センセイガタ</t>
    </rPh>
    <rPh sb="16" eb="18">
      <t>ナマエ</t>
    </rPh>
    <rPh sb="19" eb="21">
      <t>ニュウリョク</t>
    </rPh>
    <rPh sb="23" eb="24">
      <t>クダ</t>
    </rPh>
    <phoneticPr fontId="1"/>
  </si>
  <si>
    <t>９．申込みを集計していただき、メールに添付して、美方高校教務部鋸屋まで送付して下さい。</t>
    <rPh sb="2" eb="4">
      <t>モウシコ</t>
    </rPh>
    <rPh sb="6" eb="8">
      <t>シュウケイ</t>
    </rPh>
    <rPh sb="19" eb="21">
      <t>テンプ</t>
    </rPh>
    <rPh sb="24" eb="26">
      <t>ミカタ</t>
    </rPh>
    <rPh sb="26" eb="28">
      <t>コウコウ</t>
    </rPh>
    <rPh sb="28" eb="30">
      <t>キョウム</t>
    </rPh>
    <rPh sb="30" eb="31">
      <t>ブ</t>
    </rPh>
    <rPh sb="31" eb="32">
      <t>ノコギリ</t>
    </rPh>
    <rPh sb="32" eb="33">
      <t>ヤ</t>
    </rPh>
    <rPh sb="35" eb="37">
      <t>ソウフ</t>
    </rPh>
    <rPh sb="39" eb="40">
      <t>クダ</t>
    </rPh>
    <phoneticPr fontId="1"/>
  </si>
  <si>
    <t>s-ogaya-vf@ma.fukui-ed.jp</t>
    <phoneticPr fontId="1"/>
  </si>
  <si>
    <t>オープンスクール申し込みのとりまとめについて</t>
    <rPh sb="8" eb="9">
      <t>モウ</t>
    </rPh>
    <rPh sb="10" eb="11">
      <t>コ</t>
    </rPh>
    <phoneticPr fontId="1"/>
  </si>
  <si>
    <t>　　（｢生活情報科・食物科体験コース｣は、「生活情報科」と「食物科」の両方について体験します。）</t>
    <rPh sb="30" eb="33">
      <t>ショクモツカ</t>
    </rPh>
    <rPh sb="35" eb="37">
      <t>リョウホウ</t>
    </rPh>
    <rPh sb="41" eb="43">
      <t>タイケン</t>
    </rPh>
    <phoneticPr fontId="1"/>
  </si>
  <si>
    <t>卓球男女</t>
    <rPh sb="0" eb="2">
      <t>タッキュウ</t>
    </rPh>
    <rPh sb="2" eb="4">
      <t>ダンジョ</t>
    </rPh>
    <phoneticPr fontId="1"/>
  </si>
  <si>
    <t>陸上（長）</t>
    <rPh sb="0" eb="2">
      <t>リクジョウ</t>
    </rPh>
    <rPh sb="3" eb="4">
      <t>ナガ</t>
    </rPh>
    <phoneticPr fontId="1"/>
  </si>
  <si>
    <t>サッカー</t>
    <phoneticPr fontId="1"/>
  </si>
  <si>
    <t>第１希望</t>
  </si>
  <si>
    <t>第２希望</t>
  </si>
  <si>
    <t>第３希望</t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</si>
  <si>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</si>
  <si>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</si>
  <si>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</si>
  <si>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（３）体験授業について</t>
    <rPh sb="3" eb="5">
      <t>タイケン</t>
    </rPh>
    <rPh sb="5" eb="7">
      <t>ジュギョウ</t>
    </rPh>
    <phoneticPr fontId="1"/>
  </si>
  <si>
    <t>確認欄</t>
    <rPh sb="0" eb="2">
      <t>カクニン</t>
    </rPh>
    <rPh sb="2" eb="3">
      <t>ラン</t>
    </rPh>
    <phoneticPr fontId="1"/>
  </si>
  <si>
    <t>（１）参加者について</t>
    <rPh sb="3" eb="6">
      <t>サンカシャ</t>
    </rPh>
    <phoneticPr fontId="1"/>
  </si>
  <si>
    <t>入力欄：番号をご記入ください。</t>
    <rPh sb="0" eb="2">
      <t>ニュウリョクラン</t>
    </rPh>
    <phoneticPr fontId="1"/>
  </si>
  <si>
    <t>（４）部活動体験について</t>
    <rPh sb="3" eb="6">
      <t>ブカツドウ</t>
    </rPh>
    <rPh sb="6" eb="8">
      <t>タイケン</t>
    </rPh>
    <phoneticPr fontId="1"/>
  </si>
  <si>
    <t>（２）体験学科について</t>
    <rPh sb="3" eb="5">
      <t>タイケン</t>
    </rPh>
    <rPh sb="5" eb="7">
      <t>ガッカ</t>
    </rPh>
    <phoneticPr fontId="1"/>
  </si>
  <si>
    <t>各回答欄の番号打ち込みをお願いいたします。</t>
    <rPh sb="0" eb="1">
      <t>カク</t>
    </rPh>
    <rPh sb="1" eb="4">
      <t>カイトウラン</t>
    </rPh>
    <rPh sb="5" eb="7">
      <t>バンゴウ</t>
    </rPh>
    <rPh sb="7" eb="8">
      <t>ウ</t>
    </rPh>
    <rPh sb="9" eb="10">
      <t>コ</t>
    </rPh>
    <rPh sb="13" eb="14">
      <t>ネガ</t>
    </rPh>
    <phoneticPr fontId="1"/>
  </si>
  <si>
    <t>（２）</t>
    <phoneticPr fontId="1"/>
  </si>
  <si>
    <t>参加に１を記入して下さい。</t>
    <rPh sb="4" eb="6">
      <t>キニュウ</t>
    </rPh>
    <rPh sb="8" eb="9">
      <t>クダ</t>
    </rPh>
    <phoneticPr fontId="1"/>
  </si>
  <si>
    <t>（１）</t>
    <phoneticPr fontId="1"/>
  </si>
  <si>
    <t>体験学科</t>
    <rPh sb="0" eb="2">
      <t>タイケン</t>
    </rPh>
    <rPh sb="2" eb="4">
      <t>ガッカ</t>
    </rPh>
    <phoneticPr fontId="1"/>
  </si>
  <si>
    <t>（３）</t>
    <phoneticPr fontId="1"/>
  </si>
  <si>
    <t>（1国 2社 3数 4理 5英）</t>
    <phoneticPr fontId="1"/>
  </si>
  <si>
    <t>（４）</t>
    <phoneticPr fontId="1"/>
  </si>
  <si>
    <t>（５）</t>
    <phoneticPr fontId="1"/>
  </si>
  <si>
    <t>1～19</t>
    <phoneticPr fontId="1"/>
  </si>
  <si>
    <t>普通科</t>
    <rPh sb="0" eb="3">
      <t>フツウカ</t>
    </rPh>
    <phoneticPr fontId="1"/>
  </si>
  <si>
    <t>生情・食物</t>
    <rPh sb="0" eb="1">
      <t>ショウ</t>
    </rPh>
    <rPh sb="1" eb="2">
      <t>ジョウ</t>
    </rPh>
    <rPh sb="3" eb="5">
      <t>ショクモツ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</si>
  <si>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</si>
  <si>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</si>
  <si>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教科名</t>
    <rPh sb="0" eb="2">
      <t>キョウカ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</si>
  <si>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</si>
  <si>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１．学校名と申込者担当（学年主任、担任等）のお名前を記入して下さい。</t>
    <rPh sb="2" eb="5">
      <t>ガッコウメイ</t>
    </rPh>
    <rPh sb="6" eb="9">
      <t>モウシコミシャ</t>
    </rPh>
    <rPh sb="9" eb="11">
      <t>タントウ</t>
    </rPh>
    <rPh sb="12" eb="14">
      <t>ガクネン</t>
    </rPh>
    <rPh sb="14" eb="16">
      <t>シュニン</t>
    </rPh>
    <rPh sb="17" eb="19">
      <t>タンニン</t>
    </rPh>
    <rPh sb="19" eb="20">
      <t>トウ</t>
    </rPh>
    <rPh sb="23" eb="25">
      <t>ナマエ</t>
    </rPh>
    <rPh sb="26" eb="28">
      <t>キニュウ</t>
    </rPh>
    <rPh sb="30" eb="31">
      <t>クダ</t>
    </rPh>
    <phoneticPr fontId="1"/>
  </si>
  <si>
    <t>２．参加生徒の組、番号、名前、性別を入力して下さい。</t>
    <rPh sb="2" eb="4">
      <t>サンカ</t>
    </rPh>
    <rPh sb="4" eb="6">
      <t>セイト</t>
    </rPh>
    <rPh sb="7" eb="8">
      <t>クミ</t>
    </rPh>
    <rPh sb="9" eb="11">
      <t>バンゴウ</t>
    </rPh>
    <rPh sb="15" eb="17">
      <t>セイベツ</t>
    </rPh>
    <rPh sb="18" eb="20">
      <t>ニュウリョク</t>
    </rPh>
    <rPh sb="22" eb="23">
      <t>クダ</t>
    </rPh>
    <phoneticPr fontId="1"/>
  </si>
  <si>
    <t>４．｢普通科体験｣か｢生活情報科・食物科体験｣について、１～４の数字を入力してください。</t>
    <rPh sb="3" eb="6">
      <t>フツウカ</t>
    </rPh>
    <rPh sb="6" eb="8">
      <t>タイケン</t>
    </rPh>
    <rPh sb="11" eb="13">
      <t>セイカツ</t>
    </rPh>
    <rPh sb="13" eb="15">
      <t>ジョウホウ</t>
    </rPh>
    <rPh sb="15" eb="16">
      <t>カ</t>
    </rPh>
    <rPh sb="17" eb="19">
      <t>ショクモツ</t>
    </rPh>
    <rPh sb="19" eb="20">
      <t>カ</t>
    </rPh>
    <rPh sb="20" eb="22">
      <t>タイケン</t>
    </rPh>
    <rPh sb="32" eb="34">
      <t>スウジ</t>
    </rPh>
    <rPh sb="35" eb="37">
      <t>ニュウリョク</t>
    </rPh>
    <phoneticPr fontId="1"/>
  </si>
  <si>
    <t>５．体験授業について、普通科を体験する、もしくは、体験の可能性がある生徒に希望を取っています。</t>
    <rPh sb="2" eb="4">
      <t>タイケン</t>
    </rPh>
    <rPh sb="4" eb="6">
      <t>ジュギョウ</t>
    </rPh>
    <rPh sb="11" eb="14">
      <t>フツウカ</t>
    </rPh>
    <rPh sb="15" eb="17">
      <t>タイケン</t>
    </rPh>
    <rPh sb="25" eb="27">
      <t>タイケン</t>
    </rPh>
    <rPh sb="28" eb="31">
      <t>カノウセイ</t>
    </rPh>
    <rPh sb="34" eb="36">
      <t>セイト</t>
    </rPh>
    <rPh sb="37" eb="39">
      <t>キボウ</t>
    </rPh>
    <rPh sb="40" eb="41">
      <t>ト</t>
    </rPh>
    <phoneticPr fontId="1"/>
  </si>
  <si>
    <t>　　第３希望までご入力をお願いいたします。</t>
    <rPh sb="2" eb="3">
      <t>ダイ</t>
    </rPh>
    <rPh sb="4" eb="6">
      <t>キボウ</t>
    </rPh>
    <rPh sb="9" eb="11">
      <t>ニュウリョク</t>
    </rPh>
    <rPh sb="13" eb="14">
      <t>ネガ</t>
    </rPh>
    <phoneticPr fontId="1"/>
  </si>
  <si>
    <t>６．部活動体験は希望制です。生徒が希望している部活の番号を入力してください。</t>
    <rPh sb="2" eb="5">
      <t>ブカツドウ</t>
    </rPh>
    <rPh sb="5" eb="7">
      <t>タイケン</t>
    </rPh>
    <rPh sb="8" eb="10">
      <t>キボウ</t>
    </rPh>
    <rPh sb="10" eb="11">
      <t>セイ</t>
    </rPh>
    <rPh sb="14" eb="16">
      <t>セイト</t>
    </rPh>
    <rPh sb="17" eb="19">
      <t>キボウ</t>
    </rPh>
    <rPh sb="23" eb="25">
      <t>ブカツ</t>
    </rPh>
    <rPh sb="26" eb="28">
      <t>バンゴウ</t>
    </rPh>
    <rPh sb="29" eb="31">
      <t>ニュウリョク</t>
    </rPh>
    <phoneticPr fontId="1"/>
  </si>
  <si>
    <t>　　なお、硬式野球部・剣道部は大会期間中で、勝ち上がった場合実施できなくなります。</t>
    <rPh sb="5" eb="7">
      <t>コウシキ</t>
    </rPh>
    <rPh sb="7" eb="10">
      <t>ヤキュウブ</t>
    </rPh>
    <rPh sb="11" eb="14">
      <t>ケンドウブ</t>
    </rPh>
    <rPh sb="15" eb="17">
      <t>タイカイ</t>
    </rPh>
    <rPh sb="17" eb="20">
      <t>キカンチュウ</t>
    </rPh>
    <rPh sb="22" eb="23">
      <t>カ</t>
    </rPh>
    <rPh sb="24" eb="25">
      <t>ア</t>
    </rPh>
    <rPh sb="28" eb="30">
      <t>バアイ</t>
    </rPh>
    <rPh sb="30" eb="32">
      <t>ジッシ</t>
    </rPh>
    <phoneticPr fontId="1"/>
  </si>
  <si>
    <t>　　その場合、大変申し訳ございませんが、該当部活動については中止とさせていただきます。</t>
    <phoneticPr fontId="1"/>
  </si>
  <si>
    <t>体験授業第１希望集計表</t>
    <rPh sb="0" eb="2">
      <t>タイケン</t>
    </rPh>
    <rPh sb="2" eb="3">
      <t>ジュ</t>
    </rPh>
    <rPh sb="3" eb="4">
      <t>ギョウ</t>
    </rPh>
    <rPh sb="4" eb="5">
      <t>ダイ</t>
    </rPh>
    <rPh sb="6" eb="8">
      <t>キボウ</t>
    </rPh>
    <rPh sb="8" eb="9">
      <t>シュウ</t>
    </rPh>
    <rPh sb="9" eb="10">
      <t>ケイ</t>
    </rPh>
    <rPh sb="10" eb="11">
      <t>オモテ</t>
    </rPh>
    <phoneticPr fontId="1"/>
  </si>
  <si>
    <t>体験部活希望集計表</t>
    <rPh sb="2" eb="4">
      <t>ブカツ</t>
    </rPh>
    <phoneticPr fontId="1"/>
  </si>
  <si>
    <t>引率・参加教員名</t>
    <rPh sb="0" eb="2">
      <t>インソツ</t>
    </rPh>
    <rPh sb="3" eb="5">
      <t>サンカ</t>
    </rPh>
    <rPh sb="5" eb="7">
      <t>キョウイン</t>
    </rPh>
    <rPh sb="7" eb="8">
      <t>メイ</t>
    </rPh>
    <phoneticPr fontId="1"/>
  </si>
  <si>
    <t>８．申込書にご質問等ありましたら、記入して下さい。</t>
    <rPh sb="2" eb="5">
      <t>モウシコミショ</t>
    </rPh>
    <rPh sb="7" eb="9">
      <t>シツモン</t>
    </rPh>
    <rPh sb="9" eb="10">
      <t>トウ</t>
    </rPh>
    <rPh sb="17" eb="19">
      <t>キニュウ</t>
    </rPh>
    <rPh sb="21" eb="22">
      <t>クダ</t>
    </rPh>
    <phoneticPr fontId="1"/>
  </si>
  <si>
    <t>　　なお、生徒の申込用紙自体は送付していただかなくて結構ですので、学校で保管下さい。</t>
    <rPh sb="5" eb="7">
      <t>セイト</t>
    </rPh>
    <rPh sb="8" eb="10">
      <t>モウシコミ</t>
    </rPh>
    <rPh sb="10" eb="12">
      <t>ヨウシ</t>
    </rPh>
    <rPh sb="12" eb="14">
      <t>ジタイ</t>
    </rPh>
    <rPh sb="15" eb="17">
      <t>ソウフ</t>
    </rPh>
    <rPh sb="26" eb="28">
      <t>ケッコウ</t>
    </rPh>
    <rPh sb="33" eb="35">
      <t>ガッコウ</t>
    </rPh>
    <rPh sb="36" eb="38">
      <t>ホカン</t>
    </rPh>
    <rPh sb="38" eb="39">
      <t>クダ</t>
    </rPh>
    <phoneticPr fontId="1"/>
  </si>
  <si>
    <t>３．参加者に１を入力してください。</t>
    <rPh sb="2" eb="5">
      <t>サンカシャ</t>
    </rPh>
    <rPh sb="8" eb="10">
      <t>ニュウリョク</t>
    </rPh>
    <phoneticPr fontId="1"/>
  </si>
  <si>
    <t>　　また、ソフト部も大会のため部活動体験がありません。　あらかじめご了承下さい。</t>
    <rPh sb="8" eb="9">
      <t>ブ</t>
    </rPh>
    <rPh sb="10" eb="12">
      <t>タイカイ</t>
    </rPh>
    <rPh sb="15" eb="18">
      <t>ブカツドウ</t>
    </rPh>
    <rPh sb="18" eb="20">
      <t>タイケン</t>
    </rPh>
    <phoneticPr fontId="1"/>
  </si>
  <si>
    <t>1、２</t>
    <phoneticPr fontId="1"/>
  </si>
  <si>
    <t>体験学科希望集計表</t>
    <rPh sb="2" eb="3">
      <t>ガク</t>
    </rPh>
    <rPh sb="3" eb="4">
      <t>カ</t>
    </rPh>
    <phoneticPr fontId="1"/>
  </si>
  <si>
    <t>女子ソフト</t>
    <rPh sb="0" eb="2">
      <t>ジョシ</t>
    </rPh>
    <phoneticPr fontId="1"/>
  </si>
  <si>
    <t xml:space="preserve">硬式野球 </t>
    <rPh sb="0" eb="2">
      <t>コウシキ</t>
    </rPh>
    <rPh sb="2" eb="4">
      <t>ヤキュウ</t>
    </rPh>
    <phoneticPr fontId="1"/>
  </si>
  <si>
    <t>剣道男女</t>
    <rPh sb="0" eb="2">
      <t>ケンドウ</t>
    </rPh>
    <rPh sb="2" eb="4">
      <t>ダンジョ</t>
    </rPh>
    <phoneticPr fontId="1"/>
  </si>
  <si>
    <t>男女ボート</t>
    <rPh sb="0" eb="2">
      <t>ダンジョ</t>
    </rPh>
    <phoneticPr fontId="1"/>
  </si>
  <si>
    <t>美術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</si>
</sst>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4" fillId="0" borderId="11" xfId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0" fillId="0" borderId="15" xfId="0" applyBorder="1"/>
    <xf numFmtId="0" fontId="0" fillId="0" borderId="0" xfId="0" applyFont="1"/>
    <xf numFmtId="0" fontId="0" fillId="0" borderId="0" xfId="0" applyFont="1" applyFill="1" applyAlignment="1">
      <alignment horizontal="left"/>
    </xf>
    <xf numFmtId="0" fontId="7" fillId="0" borderId="59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0" fillId="6" borderId="62" xfId="0" applyFill="1" applyBorder="1" applyAlignment="1">
      <alignment horizontal="center" vertical="center" shrinkToFit="1"/>
    </xf>
    <xf numFmtId="0" fontId="0" fillId="6" borderId="67" xfId="0" applyFill="1" applyBorder="1" applyAlignment="1">
      <alignment horizontal="center" vertical="center" shrinkToFit="1"/>
    </xf>
    <xf numFmtId="0" fontId="6" fillId="6" borderId="65" xfId="0" applyFont="1" applyFill="1" applyBorder="1" applyAlignment="1">
      <alignment horizontal="center" vertical="center" shrinkToFit="1"/>
    </xf>
    <xf numFmtId="0" fontId="0" fillId="6" borderId="68" xfId="0" applyFill="1" applyBorder="1" applyAlignment="1">
      <alignment horizontal="center" vertical="center" shrinkToFit="1"/>
    </xf>
    <xf numFmtId="0" fontId="0" fillId="6" borderId="73" xfId="0" applyFill="1" applyBorder="1" applyAlignment="1">
      <alignment horizontal="center" vertical="center" shrinkToFit="1"/>
    </xf>
    <xf numFmtId="0" fontId="6" fillId="6" borderId="71" xfId="0" applyFont="1" applyFill="1" applyBorder="1" applyAlignment="1">
      <alignment horizontal="center" vertical="center" shrinkToFit="1"/>
    </xf>
    <xf numFmtId="0" fontId="0" fillId="6" borderId="74" xfId="0" applyFill="1" applyBorder="1" applyAlignment="1">
      <alignment horizontal="center" vertical="center" shrinkToFit="1"/>
    </xf>
    <xf numFmtId="0" fontId="0" fillId="6" borderId="79" xfId="0" applyFill="1" applyBorder="1" applyAlignment="1">
      <alignment horizontal="center" vertical="center" shrinkToFit="1"/>
    </xf>
    <xf numFmtId="0" fontId="6" fillId="6" borderId="77" xfId="0" applyFont="1" applyFill="1" applyBorder="1" applyAlignment="1">
      <alignment horizontal="center" vertical="center" shrinkToFit="1"/>
    </xf>
    <xf numFmtId="0" fontId="0" fillId="6" borderId="80" xfId="0" applyFill="1" applyBorder="1" applyAlignment="1">
      <alignment horizontal="center" vertical="center" shrinkToFit="1"/>
    </xf>
    <xf numFmtId="0" fontId="0" fillId="6" borderId="85" xfId="0" applyFill="1" applyBorder="1" applyAlignment="1">
      <alignment horizontal="center" vertical="center" shrinkToFit="1"/>
    </xf>
    <xf numFmtId="0" fontId="6" fillId="6" borderId="8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" borderId="47" xfId="0" quotePrefix="1" applyFont="1" applyFill="1" applyBorder="1" applyAlignment="1">
      <alignment horizontal="center" vertical="center" wrapText="1"/>
    </xf>
    <xf numFmtId="0" fontId="0" fillId="3" borderId="35" xfId="0" quotePrefix="1" applyFont="1" applyFill="1" applyBorder="1" applyAlignment="1">
      <alignment horizontal="center" vertical="center" wrapText="1"/>
    </xf>
    <xf numFmtId="0" fontId="0" fillId="3" borderId="43" xfId="0" quotePrefix="1" applyFont="1" applyFill="1" applyBorder="1" applyAlignment="1">
      <alignment horizontal="center" vertical="center" wrapText="1"/>
    </xf>
    <xf numFmtId="0" fontId="0" fillId="3" borderId="92" xfId="0" quotePrefix="1" applyFont="1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 shrinkToFit="1"/>
    </xf>
    <xf numFmtId="0" fontId="0" fillId="6" borderId="95" xfId="0" applyFill="1" applyBorder="1" applyAlignment="1">
      <alignment horizontal="center" vertical="center" shrinkToFit="1"/>
    </xf>
    <xf numFmtId="0" fontId="6" fillId="6" borderId="9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0" fillId="3" borderId="49" xfId="0" applyFont="1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97" xfId="0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37" xfId="0" applyFont="1" applyFill="1" applyBorder="1" applyAlignment="1">
      <alignment horizontal="center" vertical="center" shrinkToFit="1"/>
    </xf>
    <xf numFmtId="0" fontId="0" fillId="7" borderId="59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100" xfId="0" applyFont="1" applyFill="1" applyBorder="1" applyAlignment="1">
      <alignment horizontal="center" vertical="center" wrapText="1"/>
    </xf>
    <xf numFmtId="0" fontId="0" fillId="7" borderId="100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 shrinkToFit="1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6" fillId="0" borderId="83" xfId="0" applyFont="1" applyFill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 shrinkToFit="1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7" borderId="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0" fillId="7" borderId="101" xfId="0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 wrapText="1"/>
    </xf>
    <xf numFmtId="0" fontId="0" fillId="7" borderId="98" xfId="0" applyFont="1" applyFill="1" applyBorder="1" applyAlignment="1">
      <alignment horizontal="center" vertical="center" wrapText="1"/>
    </xf>
    <xf numFmtId="0" fontId="0" fillId="7" borderId="99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98" xfId="0" applyFill="1" applyBorder="1" applyAlignment="1">
      <alignment horizontal="center" vertical="center" wrapText="1"/>
    </xf>
    <xf numFmtId="0" fontId="0" fillId="7" borderId="99" xfId="0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48" xfId="0" quotePrefix="1" applyFont="1" applyFill="1" applyBorder="1" applyAlignment="1">
      <alignment horizontal="center" vertical="center" shrinkToFit="1"/>
    </xf>
    <xf numFmtId="0" fontId="0" fillId="3" borderId="33" xfId="0" quotePrefix="1" applyFont="1" applyFill="1" applyBorder="1" applyAlignment="1">
      <alignment horizontal="center" vertical="center" shrinkToFit="1"/>
    </xf>
    <xf numFmtId="0" fontId="0" fillId="3" borderId="41" xfId="0" quotePrefix="1" applyFont="1" applyFill="1" applyBorder="1" applyAlignment="1">
      <alignment horizontal="center" vertical="center"/>
    </xf>
    <xf numFmtId="0" fontId="0" fillId="3" borderId="42" xfId="0" quotePrefix="1" applyFont="1" applyFill="1" applyBorder="1" applyAlignment="1">
      <alignment horizontal="center" vertical="center"/>
    </xf>
    <xf numFmtId="0" fontId="0" fillId="3" borderId="43" xfId="0" quotePrefix="1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93" xfId="0" quotePrefix="1" applyFont="1" applyFill="1" applyBorder="1" applyAlignment="1">
      <alignment horizontal="center" vertical="center"/>
    </xf>
    <xf numFmtId="0" fontId="0" fillId="3" borderId="25" xfId="0" quotePrefix="1" applyFont="1" applyFill="1" applyBorder="1" applyAlignment="1">
      <alignment horizontal="center" vertical="center"/>
    </xf>
    <xf numFmtId="0" fontId="0" fillId="3" borderId="26" xfId="0" quotePrefix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03" xfId="0" applyFont="1" applyFill="1" applyBorder="1" applyAlignment="1">
      <alignment horizontal="center" vertical="center" wrapText="1"/>
    </xf>
    <xf numFmtId="0" fontId="0" fillId="7" borderId="104" xfId="0" applyFont="1" applyFill="1" applyBorder="1" applyAlignment="1">
      <alignment horizontal="center" vertical="center" wrapText="1"/>
    </xf>
    <xf numFmtId="0" fontId="0" fillId="7" borderId="105" xfId="0" applyFont="1" applyFill="1" applyBorder="1" applyAlignment="1">
      <alignment horizontal="center" vertical="center" wrapText="1"/>
    </xf>
    <xf numFmtId="0" fontId="0" fillId="7" borderId="106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107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0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 shrinkToFit="1"/>
    </xf>
    <xf numFmtId="0" fontId="0" fillId="7" borderId="12" xfId="0" applyFont="1" applyFill="1" applyBorder="1" applyAlignment="1">
      <alignment horizontal="center" vertical="center" shrinkToFit="1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106" xfId="0" applyFont="1" applyFill="1" applyBorder="1" applyAlignment="1">
      <alignment horizontal="center" vertical="center" shrinkToFit="1"/>
    </xf>
    <xf numFmtId="0" fontId="6" fillId="7" borderId="10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66</xdr:row>
          <xdr:rowOff>196334</xdr:rowOff>
        </xdr:from>
        <xdr:to>
          <xdr:col>12</xdr:col>
          <xdr:colOff>714376</xdr:colOff>
          <xdr:row>72</xdr:row>
          <xdr:rowOff>51956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U$10:$X$15" spid="_x0000_s2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62625" y="12578834"/>
              <a:ext cx="2524126" cy="111292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173184</xdr:colOff>
          <xdr:row>65</xdr:row>
          <xdr:rowOff>21007</xdr:rowOff>
        </xdr:from>
        <xdr:to>
          <xdr:col>15</xdr:col>
          <xdr:colOff>1043637</xdr:colOff>
          <xdr:row>71</xdr:row>
          <xdr:rowOff>32037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U$17:$X$23" spid="_x0000_s21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07559" y="12193957"/>
              <a:ext cx="2518278" cy="126833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173182</xdr:colOff>
          <xdr:row>72</xdr:row>
          <xdr:rowOff>30045</xdr:rowOff>
        </xdr:from>
        <xdr:to>
          <xdr:col>15</xdr:col>
          <xdr:colOff>1043635</xdr:colOff>
          <xdr:row>89</xdr:row>
          <xdr:rowOff>199158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U$25:$X$45" spid="_x0000_s21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507557" y="13669845"/>
              <a:ext cx="2518278" cy="37314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ogaya-vf@ma.fukui-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B1:H30"/>
  <sheetViews>
    <sheetView view="pageBreakPreview" topLeftCell="A7" zoomScaleNormal="100" workbookViewId="0">
      <selection activeCell="D12" sqref="D12"/>
    </sheetView>
  </sheetViews>
  <sheetFormatPr defaultRowHeight="26.25" customHeight="1"/>
  <cols>
    <col min="1" max="1" width="2.625" customWidth="1"/>
    <col min="3" max="3" width="3.5" customWidth="1"/>
    <col min="4" max="4" width="15.375" customWidth="1"/>
    <col min="5" max="5" width="3.5" customWidth="1"/>
    <col min="6" max="6" width="16.25" customWidth="1"/>
    <col min="7" max="7" width="3.875" customWidth="1"/>
    <col min="8" max="8" width="17.375" bestFit="1" customWidth="1"/>
    <col min="10" max="10" width="9.625" customWidth="1"/>
  </cols>
  <sheetData>
    <row r="1" spans="2:8" ht="26.25" customHeight="1">
      <c r="B1" s="5" t="s">
        <v>36</v>
      </c>
    </row>
    <row r="2" spans="2:8" ht="26.25" customHeight="1">
      <c r="H2" s="5" t="s">
        <v>14</v>
      </c>
    </row>
    <row r="4" spans="2:8" ht="26.25" customHeight="1">
      <c r="B4" t="s">
        <v>29</v>
      </c>
    </row>
    <row r="5" spans="2:8" ht="26.25" customHeight="1">
      <c r="B5" t="s">
        <v>15</v>
      </c>
    </row>
    <row r="7" spans="2:8" ht="26.25" customHeight="1" thickBot="1"/>
    <row r="8" spans="2:8" ht="26.25" customHeight="1" thickBot="1">
      <c r="B8" s="149" t="s">
        <v>21</v>
      </c>
      <c r="C8" s="150"/>
    </row>
    <row r="9" spans="2:8" ht="26.25" customHeight="1">
      <c r="B9" t="s">
        <v>69</v>
      </c>
    </row>
    <row r="10" spans="2:8" ht="26.25" customHeight="1">
      <c r="B10" t="s">
        <v>70</v>
      </c>
    </row>
    <row r="11" spans="2:8" ht="26.25" customHeight="1">
      <c r="B11" t="s">
        <v>82</v>
      </c>
    </row>
    <row r="12" spans="2:8" ht="26.25" customHeight="1">
      <c r="B12" t="s">
        <v>71</v>
      </c>
    </row>
    <row r="13" spans="2:8" ht="26.25" customHeight="1">
      <c r="B13" t="s">
        <v>37</v>
      </c>
    </row>
    <row r="14" spans="2:8" ht="26.25" customHeight="1">
      <c r="B14" t="s">
        <v>72</v>
      </c>
    </row>
    <row r="15" spans="2:8" ht="26.25" customHeight="1">
      <c r="B15" t="s">
        <v>73</v>
      </c>
    </row>
    <row r="16" spans="2:8" ht="26.25" customHeight="1">
      <c r="B16" s="2" t="s">
        <v>74</v>
      </c>
    </row>
    <row r="17" spans="2:8" ht="26.25" customHeight="1">
      <c r="B17" s="63" t="s">
        <v>75</v>
      </c>
    </row>
    <row r="18" spans="2:8" ht="26.25" customHeight="1">
      <c r="B18" s="63" t="s">
        <v>76</v>
      </c>
    </row>
    <row r="19" spans="2:8" ht="26.25" customHeight="1">
      <c r="B19" s="63" t="s">
        <v>83</v>
      </c>
    </row>
    <row r="20" spans="2:8" ht="26.25" customHeight="1">
      <c r="B20" t="s">
        <v>33</v>
      </c>
    </row>
    <row r="21" spans="2:8" ht="26.25" customHeight="1">
      <c r="B21" t="s">
        <v>80</v>
      </c>
    </row>
    <row r="22" spans="2:8" ht="26.25" customHeight="1">
      <c r="B22" t="s">
        <v>34</v>
      </c>
    </row>
    <row r="23" spans="2:8" ht="26.25" customHeight="1">
      <c r="B23" t="s">
        <v>81</v>
      </c>
    </row>
    <row r="24" spans="2:8" ht="26.25" customHeight="1" thickBot="1">
      <c r="F24" s="4"/>
    </row>
    <row r="25" spans="2:8" ht="26.25" customHeight="1">
      <c r="B25" s="7" t="s">
        <v>19</v>
      </c>
      <c r="C25" s="8"/>
      <c r="D25" s="9" t="s">
        <v>35</v>
      </c>
      <c r="E25" s="9"/>
      <c r="G25" s="8"/>
      <c r="H25" s="19"/>
    </row>
    <row r="26" spans="2:8" ht="26.25" customHeight="1" thickBot="1">
      <c r="B26" s="3"/>
      <c r="C26" s="4"/>
      <c r="D26" s="4" t="s">
        <v>20</v>
      </c>
      <c r="E26" s="4"/>
      <c r="F26" s="4"/>
      <c r="G26" s="4"/>
      <c r="H26" s="19"/>
    </row>
    <row r="27" spans="2:8" ht="26.25" customHeight="1">
      <c r="B27" s="10" t="s">
        <v>26</v>
      </c>
      <c r="C27" s="1"/>
      <c r="D27" s="1"/>
      <c r="E27" s="1"/>
      <c r="F27" s="1"/>
      <c r="G27" s="1"/>
      <c r="H27" s="1"/>
    </row>
    <row r="28" spans="2:8" ht="26.25" customHeight="1">
      <c r="B28" s="1"/>
      <c r="C28" s="1"/>
      <c r="D28" s="1"/>
      <c r="E28" s="1"/>
      <c r="F28" s="1"/>
      <c r="G28" s="1"/>
      <c r="H28" s="1"/>
    </row>
    <row r="29" spans="2:8" ht="26.25" customHeight="1">
      <c r="B29" s="5" t="s">
        <v>24</v>
      </c>
    </row>
    <row r="30" spans="2:8" ht="26.25" customHeight="1">
      <c r="B30" s="5" t="s">
        <v>25</v>
      </c>
    </row>
  </sheetData>
  <mergeCells count="1">
    <mergeCell ref="B8:C8"/>
  </mergeCells>
  <phoneticPr fontId="1"/>
  <hyperlinks>
    <hyperlink ref="D25" r:id="rId1"/>
  </hyperlinks>
  <printOptions horizontalCentered="1"/>
  <pageMargins left="0.39370078740157483" right="0.39370078740157483" top="0.59055118110236227" bottom="0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10"/>
  <sheetViews>
    <sheetView showGridLines="0" tabSelected="1" view="pageBreakPreview" zoomScaleNormal="100" zoomScaleSheetLayoutView="100" workbookViewId="0">
      <selection activeCell="G70" sqref="G70:I70"/>
    </sheetView>
  </sheetViews>
  <sheetFormatPr defaultRowHeight="13.5"/>
  <cols>
    <col min="1" max="1" width="4.625" style="12" customWidth="1"/>
    <col min="2" max="2" width="7.25" style="14" customWidth="1"/>
    <col min="3" max="3" width="6.25" style="13" customWidth="1"/>
    <col min="4" max="4" width="16.25" style="13" customWidth="1"/>
    <col min="5" max="5" width="5.875" style="12" customWidth="1"/>
    <col min="6" max="7" width="7.625" style="12" customWidth="1"/>
    <col min="8" max="8" width="10.125" style="12" customWidth="1"/>
    <col min="9" max="9" width="7.375" style="12" customWidth="1"/>
    <col min="10" max="11" width="7.375" customWidth="1"/>
    <col min="12" max="12" width="11.625" customWidth="1"/>
    <col min="13" max="13" width="10" customWidth="1"/>
    <col min="14" max="14" width="9" style="13"/>
    <col min="15" max="15" width="12.625" style="12" customWidth="1"/>
    <col min="16" max="16" width="14" style="12" customWidth="1"/>
    <col min="17" max="20" width="9" style="12"/>
    <col min="21" max="21" width="6" style="12" customWidth="1"/>
    <col min="22" max="22" width="5.75" style="12" bestFit="1" customWidth="1"/>
    <col min="23" max="23" width="13.5" style="12" customWidth="1"/>
    <col min="24" max="16384" width="9" style="12"/>
  </cols>
  <sheetData>
    <row r="1" spans="1:24" ht="18.75">
      <c r="A1" s="180" t="str">
        <f ca="1">"平成"&amp;YEAR(TODAY())-1988&amp;"年度　美方高校　オープンスクール参加申込書"</f>
        <v>平成27年度　美方高校　オープンスクール参加申込書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24" ht="12.75" customHeight="1" thickBot="1">
      <c r="A2" s="44"/>
      <c r="B2" s="64"/>
      <c r="C2" s="65"/>
      <c r="D2" s="45"/>
      <c r="E2" s="44"/>
      <c r="F2" s="44"/>
      <c r="G2" s="44"/>
      <c r="H2" s="44"/>
      <c r="I2" s="44"/>
      <c r="J2" s="66"/>
      <c r="K2" s="66"/>
      <c r="L2" s="66"/>
      <c r="M2" s="66"/>
      <c r="N2" s="45"/>
      <c r="O2" s="44"/>
      <c r="P2" s="44"/>
    </row>
    <row r="3" spans="1:24" ht="19.5" thickBot="1">
      <c r="A3" s="44"/>
      <c r="B3" s="44"/>
      <c r="C3" s="44"/>
      <c r="D3" s="198" t="s">
        <v>4</v>
      </c>
      <c r="E3" s="182"/>
      <c r="F3" s="199"/>
      <c r="G3" s="200"/>
      <c r="H3" s="200"/>
      <c r="I3" s="201"/>
      <c r="J3" s="191" t="s">
        <v>23</v>
      </c>
      <c r="K3" s="191"/>
      <c r="L3" s="188"/>
      <c r="M3" s="189"/>
      <c r="N3" s="190"/>
      <c r="O3" s="44"/>
      <c r="P3" s="44"/>
    </row>
    <row r="4" spans="1:24" ht="18.75">
      <c r="A4" s="44"/>
      <c r="B4" s="44"/>
      <c r="C4" s="44"/>
      <c r="D4" s="6"/>
      <c r="E4" s="6"/>
      <c r="F4" s="6"/>
      <c r="G4" s="6"/>
      <c r="H4" s="6"/>
      <c r="I4" s="6"/>
      <c r="J4" s="6"/>
      <c r="K4" s="6"/>
      <c r="L4" s="67"/>
      <c r="M4" s="67"/>
      <c r="N4" s="45"/>
      <c r="O4" s="44"/>
      <c r="P4" s="44"/>
    </row>
    <row r="5" spans="1:24" ht="19.5" thickBot="1">
      <c r="A5" s="44"/>
      <c r="B5" s="6"/>
      <c r="C5" s="6"/>
      <c r="D5" s="6"/>
      <c r="E5" s="67"/>
      <c r="F5" s="68" t="s">
        <v>53</v>
      </c>
      <c r="G5" s="67"/>
      <c r="H5" s="6"/>
      <c r="I5" s="6"/>
      <c r="J5" s="67"/>
      <c r="K5" s="67"/>
      <c r="L5" s="67"/>
      <c r="M5" s="67"/>
      <c r="N5" s="45"/>
      <c r="O5" s="44"/>
      <c r="P5" s="44"/>
    </row>
    <row r="6" spans="1:24" ht="14.25" thickBot="1">
      <c r="A6" s="44"/>
      <c r="B6" s="11"/>
      <c r="C6" s="44"/>
      <c r="D6" s="44"/>
      <c r="E6" s="44"/>
      <c r="F6" s="202" t="s">
        <v>50</v>
      </c>
      <c r="G6" s="203"/>
      <c r="H6" s="203"/>
      <c r="I6" s="203"/>
      <c r="J6" s="203"/>
      <c r="K6" s="203"/>
      <c r="L6" s="204"/>
      <c r="M6" s="205" t="s">
        <v>48</v>
      </c>
      <c r="N6" s="206"/>
      <c r="O6" s="206"/>
      <c r="P6" s="207"/>
    </row>
    <row r="7" spans="1:24" ht="13.5" customHeight="1">
      <c r="A7" s="44"/>
      <c r="B7" s="69"/>
      <c r="C7" s="45"/>
      <c r="D7" s="45"/>
      <c r="E7" s="70"/>
      <c r="F7" s="38" t="s">
        <v>56</v>
      </c>
      <c r="G7" s="39" t="s">
        <v>54</v>
      </c>
      <c r="H7" s="40" t="s">
        <v>58</v>
      </c>
      <c r="I7" s="185" t="s">
        <v>60</v>
      </c>
      <c r="J7" s="186"/>
      <c r="K7" s="187"/>
      <c r="L7" s="40" t="s">
        <v>61</v>
      </c>
      <c r="M7" s="211" t="s">
        <v>49</v>
      </c>
      <c r="N7" s="192" t="s">
        <v>52</v>
      </c>
      <c r="O7" s="192" t="s">
        <v>47</v>
      </c>
      <c r="P7" s="195" t="s">
        <v>51</v>
      </c>
    </row>
    <row r="8" spans="1:24" ht="13.5" customHeight="1" thickBot="1">
      <c r="A8" s="44"/>
      <c r="B8" s="69"/>
      <c r="C8" s="45"/>
      <c r="D8" s="45"/>
      <c r="E8" s="44"/>
      <c r="F8" s="183" t="s">
        <v>55</v>
      </c>
      <c r="G8" s="184"/>
      <c r="H8" s="37" t="s">
        <v>84</v>
      </c>
      <c r="I8" s="208" t="s">
        <v>59</v>
      </c>
      <c r="J8" s="209"/>
      <c r="K8" s="210"/>
      <c r="L8" s="37" t="s">
        <v>62</v>
      </c>
      <c r="M8" s="212"/>
      <c r="N8" s="193"/>
      <c r="O8" s="193"/>
      <c r="P8" s="196"/>
    </row>
    <row r="9" spans="1:24" ht="14.25" thickBot="1">
      <c r="A9" s="44"/>
      <c r="B9" s="71" t="s">
        <v>3</v>
      </c>
      <c r="C9" s="22" t="s">
        <v>1</v>
      </c>
      <c r="D9" s="72" t="s">
        <v>22</v>
      </c>
      <c r="E9" s="23" t="s">
        <v>0</v>
      </c>
      <c r="F9" s="73" t="s">
        <v>5</v>
      </c>
      <c r="G9" s="74" t="s">
        <v>6</v>
      </c>
      <c r="H9" s="75" t="s">
        <v>57</v>
      </c>
      <c r="I9" s="76" t="s">
        <v>41</v>
      </c>
      <c r="J9" s="76" t="s">
        <v>42</v>
      </c>
      <c r="K9" s="77" t="s">
        <v>43</v>
      </c>
      <c r="L9" s="78" t="s">
        <v>1</v>
      </c>
      <c r="M9" s="213"/>
      <c r="N9" s="194"/>
      <c r="O9" s="194"/>
      <c r="P9" s="197"/>
    </row>
    <row r="10" spans="1:24" ht="15.75" customHeight="1" thickTop="1" thickBot="1">
      <c r="A10" s="79">
        <v>1</v>
      </c>
      <c r="B10" s="98"/>
      <c r="C10" s="99"/>
      <c r="D10" s="100"/>
      <c r="E10" s="101"/>
      <c r="F10" s="102"/>
      <c r="G10" s="103"/>
      <c r="H10" s="104"/>
      <c r="I10" s="105"/>
      <c r="J10" s="106"/>
      <c r="K10" s="103"/>
      <c r="L10" s="107"/>
      <c r="M10" s="24" t="str">
        <f>IF(D10="","",IF(AND(F10&lt;&gt;1,G10=1),"保護者のみ",IF(AND(F10=1,G10&lt;&gt;1),"生徒のみ",IF(AND(F10=1,G10=1),"双方参加","？"))))</f>
        <v/>
      </c>
      <c r="N10" s="25" t="str">
        <f>IF(D10="","",IF(H10="","？",IFERROR(INDEX($W$11:$W$12,H10),"入力を確認してください。")))</f>
        <v/>
      </c>
      <c r="O10" s="25" t="str">
        <f>IF(D10="","","①"&amp;IF(I10="","　",LEFT(INDEX($W$18:$W$22,I10),1))&amp;"　②"&amp;IF(J10="","　",LEFT(INDEX($W$18:$W$22,J10),1))&amp;"　③"&amp;IF(K10="","　",LEFT(INDEX($W$18:$W$22,K10),1)))</f>
        <v/>
      </c>
      <c r="P10" s="26" t="str">
        <f>IF(D10="","",IF(L10="","参加なし",IFERROR(INDEX($W$26:$W$44,L10),"入力を確認してください。")))</f>
        <v/>
      </c>
      <c r="U10" s="165" t="s">
        <v>85</v>
      </c>
      <c r="V10" s="93" t="s">
        <v>1</v>
      </c>
      <c r="W10" s="89" t="s">
        <v>68</v>
      </c>
      <c r="X10" s="46" t="s">
        <v>17</v>
      </c>
    </row>
    <row r="11" spans="1:24" ht="15" thickTop="1">
      <c r="A11" s="79">
        <v>2</v>
      </c>
      <c r="B11" s="108"/>
      <c r="C11" s="109"/>
      <c r="D11" s="110"/>
      <c r="E11" s="111"/>
      <c r="F11" s="112"/>
      <c r="G11" s="113"/>
      <c r="H11" s="114"/>
      <c r="I11" s="115"/>
      <c r="J11" s="116"/>
      <c r="K11" s="113"/>
      <c r="L11" s="117"/>
      <c r="M11" s="27" t="str">
        <f t="shared" ref="M11:M64" si="0">IF(D11="","",IF(AND(F11&lt;&gt;1,G11=1),"保護者のみ",IF(AND(F11=1,G11&lt;&gt;1),"生徒のみ",IF(AND(F11=1,G11=1),"双方参加","？"))))</f>
        <v/>
      </c>
      <c r="N11" s="28" t="str">
        <f>IF(D11="","",IF(H11="","？",IFERROR(INDEX($W$11:$W$12,H11),"入力を確認してください。")))</f>
        <v/>
      </c>
      <c r="O11" s="28" t="str">
        <f>IF(D11="","","①"&amp;IF(I11="","　",LEFT(INDEX($W$18:$W$22,I11),1))&amp;"　②"&amp;IF(J11="","　",LEFT(INDEX($W$18:$W$22,J11),1))&amp;"　③"&amp;IF(K11="","　",LEFT(INDEX($W$18:$W$22,K11),1)))</f>
        <v/>
      </c>
      <c r="P11" s="29" t="str">
        <f>IF(D11="","",IF(L11="","参加なし",IFERROR(INDEX($W$26:$W$44,L11),"入力を確認してください。")))</f>
        <v/>
      </c>
      <c r="U11" s="166"/>
      <c r="V11" s="215">
        <v>1</v>
      </c>
      <c r="W11" s="220" t="s">
        <v>63</v>
      </c>
      <c r="X11" s="222">
        <f>COUNTIF($H$10:$H$64,V11)</f>
        <v>0</v>
      </c>
    </row>
    <row r="12" spans="1:24" ht="14.25">
      <c r="A12" s="79">
        <v>3</v>
      </c>
      <c r="B12" s="108"/>
      <c r="C12" s="109"/>
      <c r="D12" s="110"/>
      <c r="E12" s="111"/>
      <c r="F12" s="112"/>
      <c r="G12" s="113"/>
      <c r="H12" s="114"/>
      <c r="I12" s="115"/>
      <c r="J12" s="116"/>
      <c r="K12" s="113"/>
      <c r="L12" s="117"/>
      <c r="M12" s="27" t="str">
        <f t="shared" si="0"/>
        <v/>
      </c>
      <c r="N12" s="28" t="str">
        <f>IF(D12="","",IF(H12="","？",IFERROR(INDEX($W$11:$W$12,H12),"入力を確認してください。")))</f>
        <v/>
      </c>
      <c r="O12" s="28" t="str">
        <f>IF(D12="","","①"&amp;IF(I12="","　",LEFT(INDEX($W$18:$W$22,I12),1))&amp;"　②"&amp;IF(J12="","　",LEFT(INDEX($W$18:$W$22,J12),1))&amp;"　③"&amp;IF(K12="","　",LEFT(INDEX($W$18:$W$22,K12),1)))</f>
        <v/>
      </c>
      <c r="P12" s="29" t="str">
        <f>IF(D12="","",IF(L12="","参加なし",IFERROR(INDEX($W$26:$W$44,L12),"入力を確認してください。")))</f>
        <v/>
      </c>
      <c r="U12" s="166"/>
      <c r="V12" s="214"/>
      <c r="W12" s="221"/>
      <c r="X12" s="223"/>
    </row>
    <row r="13" spans="1:24" ht="14.25">
      <c r="A13" s="79">
        <v>4</v>
      </c>
      <c r="B13" s="108"/>
      <c r="C13" s="109"/>
      <c r="D13" s="110"/>
      <c r="E13" s="111"/>
      <c r="F13" s="112"/>
      <c r="G13" s="113"/>
      <c r="H13" s="114"/>
      <c r="I13" s="115"/>
      <c r="J13" s="116"/>
      <c r="K13" s="113"/>
      <c r="L13" s="117"/>
      <c r="M13" s="27" t="str">
        <f>IF(D13="","",IF(AND(F13&lt;&gt;1,G13=1),"保護者のみ",IF(AND(F13=1,G13&lt;&gt;1),"生徒のみ",IF(AND(F13=1,G13=1),"双方参加","？"))))</f>
        <v/>
      </c>
      <c r="N13" s="28" t="str">
        <f>IF(D13="","",IF(H13="","？",IFERROR(INDEX($W$11:$W$12,H13),"入力を確認してください。")))</f>
        <v/>
      </c>
      <c r="O13" s="28" t="str">
        <f>IF(D13="","","①"&amp;IF(I13="","　",LEFT(INDEX($W$18:$W$22,I13),1))&amp;"　②"&amp;IF(J13="","　",LEFT(INDEX($W$18:$W$22,J13),1))&amp;"　③"&amp;IF(K13="","　",LEFT(INDEX($W$18:$W$22,K13),1)))</f>
        <v/>
      </c>
      <c r="P13" s="29" t="str">
        <f>IF(D13="","",IF(L13="","参加なし",IFERROR(INDEX($W$26:$W$44,L13),"入力を確認してください。")))</f>
        <v/>
      </c>
      <c r="U13" s="166"/>
      <c r="V13" s="216">
        <v>2</v>
      </c>
      <c r="W13" s="218" t="s">
        <v>64</v>
      </c>
      <c r="X13" s="224">
        <f>COUNTIF(H10:H64,V13)</f>
        <v>0</v>
      </c>
    </row>
    <row r="14" spans="1:24" ht="15" thickBot="1">
      <c r="A14" s="79">
        <v>5</v>
      </c>
      <c r="B14" s="118"/>
      <c r="C14" s="119"/>
      <c r="D14" s="120"/>
      <c r="E14" s="121"/>
      <c r="F14" s="122"/>
      <c r="G14" s="123"/>
      <c r="H14" s="124"/>
      <c r="I14" s="125"/>
      <c r="J14" s="126"/>
      <c r="K14" s="123"/>
      <c r="L14" s="127"/>
      <c r="M14" s="30" t="str">
        <f>IF(D14="","",IF(AND(F14&lt;&gt;1,G14=1),"保護者のみ",IF(AND(F14=1,G14&lt;&gt;1),"生徒のみ",IF(AND(F14=1,G14=1),"双方参加","？"))))</f>
        <v/>
      </c>
      <c r="N14" s="31" t="str">
        <f>IF(D14="","",IF(H14="","？",IFERROR(INDEX($W$11:$W$12,H14),"入力を確認してください。")))</f>
        <v/>
      </c>
      <c r="O14" s="31" t="str">
        <f>IF(D14="","","①"&amp;IF(I14="","　",LEFT(INDEX($W$18:$W$22,I14),1))&amp;"　②"&amp;IF(J14="","　",LEFT(INDEX($W$18:$W$22,J14),1))&amp;"　③"&amp;IF(K14="","　",LEFT(INDEX($W$18:$W$22,K14),1)))</f>
        <v/>
      </c>
      <c r="P14" s="32" t="str">
        <f>IF(D14="","",IF(L14="","参加なし",IFERROR(INDEX($W$26:$W$44,L14),"入力を確認してください。")))</f>
        <v/>
      </c>
      <c r="U14" s="166"/>
      <c r="V14" s="217"/>
      <c r="W14" s="219"/>
      <c r="X14" s="227"/>
    </row>
    <row r="15" spans="1:24" ht="15.75" thickTop="1" thickBot="1">
      <c r="A15" s="79">
        <v>6</v>
      </c>
      <c r="B15" s="128"/>
      <c r="C15" s="129"/>
      <c r="D15" s="130"/>
      <c r="E15" s="131"/>
      <c r="F15" s="132"/>
      <c r="G15" s="133"/>
      <c r="H15" s="134"/>
      <c r="I15" s="135"/>
      <c r="J15" s="136"/>
      <c r="K15" s="133"/>
      <c r="L15" s="137"/>
      <c r="M15" s="33" t="str">
        <f t="shared" si="0"/>
        <v/>
      </c>
      <c r="N15" s="34" t="str">
        <f>IF(D15="","",IF(H15="","？",IFERROR(INDEX($W$11:$W$12,H15),"入力を確認してください。")))</f>
        <v/>
      </c>
      <c r="O15" s="34" t="str">
        <f>IF(D15="","","①"&amp;IF(I15="","　",LEFT(INDEX($W$18:$W$22,I15),1))&amp;"　②"&amp;IF(J15="","　",LEFT(INDEX($W$18:$W$22,J15),1))&amp;"　③"&amp;IF(K15="","　",LEFT(INDEX($W$18:$W$22,K15),1)))</f>
        <v/>
      </c>
      <c r="P15" s="35" t="str">
        <f>IF(D15="","",IF(L15="","参加なし",IFERROR(INDEX($W$26:$W$44,L15),"入力を確認してください。")))</f>
        <v/>
      </c>
      <c r="U15" s="167"/>
      <c r="V15" s="225" t="s">
        <v>2</v>
      </c>
      <c r="W15" s="226"/>
      <c r="X15" s="50">
        <f>SUM(X11,X13)</f>
        <v>0</v>
      </c>
    </row>
    <row r="16" spans="1:24" ht="15" thickBot="1">
      <c r="A16" s="79">
        <v>7</v>
      </c>
      <c r="B16" s="108"/>
      <c r="C16" s="109"/>
      <c r="D16" s="110"/>
      <c r="E16" s="111"/>
      <c r="F16" s="112"/>
      <c r="G16" s="113"/>
      <c r="H16" s="114"/>
      <c r="I16" s="115"/>
      <c r="J16" s="116"/>
      <c r="K16" s="113"/>
      <c r="L16" s="117"/>
      <c r="M16" s="27" t="str">
        <f t="shared" si="0"/>
        <v/>
      </c>
      <c r="N16" s="28" t="str">
        <f>IF(D16="","",IF(H16="","？",IFERROR(INDEX($W$11:$W$12,H16),"入力を確認してください。")))</f>
        <v/>
      </c>
      <c r="O16" s="28" t="str">
        <f>IF(D16="","","①"&amp;IF(I16="","　",LEFT(INDEX($W$18:$W$22,I16),1))&amp;"　②"&amp;IF(J16="","　",LEFT(INDEX($W$18:$W$22,J16),1))&amp;"　③"&amp;IF(K16="","　",LEFT(INDEX($W$18:$W$22,K16),1)))</f>
        <v/>
      </c>
      <c r="P16" s="29" t="str">
        <f>IF(D16="","",IF(L16="","参加なし",IFERROR(INDEX($W$26:$W$44,L16),"入力を確認してください。")))</f>
        <v/>
      </c>
      <c r="U16" s="45"/>
      <c r="V16" s="45"/>
      <c r="W16" s="45"/>
      <c r="X16" s="45"/>
    </row>
    <row r="17" spans="1:24" ht="15" customHeight="1" thickBot="1">
      <c r="A17" s="79">
        <v>8</v>
      </c>
      <c r="B17" s="108"/>
      <c r="C17" s="109"/>
      <c r="D17" s="110"/>
      <c r="E17" s="111"/>
      <c r="F17" s="112"/>
      <c r="G17" s="113"/>
      <c r="H17" s="114"/>
      <c r="I17" s="115"/>
      <c r="J17" s="116"/>
      <c r="K17" s="113"/>
      <c r="L17" s="117"/>
      <c r="M17" s="27" t="str">
        <f t="shared" si="0"/>
        <v/>
      </c>
      <c r="N17" s="28" t="str">
        <f>IF(D17="","",IF(H17="","？",IFERROR(INDEX($W$11:$W$12,H17),"入力を確認してください。")))</f>
        <v/>
      </c>
      <c r="O17" s="28" t="str">
        <f>IF(D17="","","①"&amp;IF(I17="","　",LEFT(INDEX($W$18:$W$22,I17),1))&amp;"　②"&amp;IF(J17="","　",LEFT(INDEX($W$18:$W$22,J17),1))&amp;"　③"&amp;IF(K17="","　",LEFT(INDEX($W$18:$W$22,K17),1)))</f>
        <v/>
      </c>
      <c r="P17" s="29" t="str">
        <f>IF(D17="","",IF(L17="","参加なし",IFERROR(INDEX($W$26:$W$44,L17),"入力を確認してください。")))</f>
        <v/>
      </c>
      <c r="U17" s="168" t="s">
        <v>77</v>
      </c>
      <c r="V17" s="94" t="s">
        <v>1</v>
      </c>
      <c r="W17" s="89" t="s">
        <v>67</v>
      </c>
      <c r="X17" s="46" t="s">
        <v>17</v>
      </c>
    </row>
    <row r="18" spans="1:24" ht="15" thickTop="1">
      <c r="A18" s="79">
        <v>9</v>
      </c>
      <c r="B18" s="108"/>
      <c r="C18" s="109"/>
      <c r="D18" s="110"/>
      <c r="E18" s="111"/>
      <c r="F18" s="112"/>
      <c r="G18" s="113"/>
      <c r="H18" s="114"/>
      <c r="I18" s="115"/>
      <c r="J18" s="116"/>
      <c r="K18" s="113"/>
      <c r="L18" s="117"/>
      <c r="M18" s="27" t="str">
        <f t="shared" si="0"/>
        <v/>
      </c>
      <c r="N18" s="28" t="str">
        <f>IF(D18="","",IF(H18="","？",IFERROR(INDEX($W$11:$W$12,H18),"入力を確認してください。")))</f>
        <v/>
      </c>
      <c r="O18" s="28" t="str">
        <f>IF(D18="","","①"&amp;IF(I18="","　",LEFT(INDEX($W$18:$W$22,I18),1))&amp;"　②"&amp;IF(J18="","　",LEFT(INDEX($W$18:$W$22,J18),1))&amp;"　③"&amp;IF(K18="","　",LEFT(INDEX($W$18:$W$22,K18),1)))</f>
        <v/>
      </c>
      <c r="P18" s="29" t="str">
        <f>IF(D18="","",IF(L18="","参加なし",IFERROR(INDEX($W$26:$W$44,L18),"入力を確認してください。")))</f>
        <v/>
      </c>
      <c r="U18" s="169"/>
      <c r="V18" s="96">
        <v>1</v>
      </c>
      <c r="W18" s="90" t="s">
        <v>66</v>
      </c>
      <c r="X18" s="47">
        <f>COUNTIF($I$10:$I$59,V18)</f>
        <v>0</v>
      </c>
    </row>
    <row r="19" spans="1:24" ht="14.25">
      <c r="A19" s="79">
        <v>10</v>
      </c>
      <c r="B19" s="118"/>
      <c r="C19" s="119"/>
      <c r="D19" s="120"/>
      <c r="E19" s="121"/>
      <c r="F19" s="122"/>
      <c r="G19" s="123"/>
      <c r="H19" s="124"/>
      <c r="I19" s="125"/>
      <c r="J19" s="126"/>
      <c r="K19" s="123"/>
      <c r="L19" s="127"/>
      <c r="M19" s="30" t="str">
        <f t="shared" si="0"/>
        <v/>
      </c>
      <c r="N19" s="31" t="str">
        <f>IF(D19="","",IF(H19="","？",IFERROR(INDEX($W$11:$W$12,H19),"入力を確認してください。")))</f>
        <v/>
      </c>
      <c r="O19" s="31" t="str">
        <f>IF(D19="","","①"&amp;IF(I19="","　",LEFT(INDEX($W$18:$W$22,I19),1))&amp;"　②"&amp;IF(J19="","　",LEFT(INDEX($W$18:$W$22,J19),1))&amp;"　③"&amp;IF(K19="","　",LEFT(INDEX($W$18:$W$22,K19),1)))</f>
        <v/>
      </c>
      <c r="P19" s="32" t="str">
        <f>IF(D19="","",IF(L19="","参加なし",IFERROR(INDEX($W$26:$W$44,L19),"入力を確認してください。")))</f>
        <v/>
      </c>
      <c r="U19" s="169"/>
      <c r="V19" s="96">
        <v>2</v>
      </c>
      <c r="W19" s="91" t="s">
        <v>44</v>
      </c>
      <c r="X19" s="48">
        <f t="shared" ref="X19:X22" si="1">COUNTIF($I$10:$I$59,V19)</f>
        <v>0</v>
      </c>
    </row>
    <row r="20" spans="1:24" ht="14.25">
      <c r="A20" s="79">
        <v>11</v>
      </c>
      <c r="B20" s="128"/>
      <c r="C20" s="129"/>
      <c r="D20" s="130"/>
      <c r="E20" s="131"/>
      <c r="F20" s="132"/>
      <c r="G20" s="133"/>
      <c r="H20" s="134"/>
      <c r="I20" s="135"/>
      <c r="J20" s="136"/>
      <c r="K20" s="133"/>
      <c r="L20" s="137"/>
      <c r="M20" s="33" t="str">
        <f t="shared" si="0"/>
        <v/>
      </c>
      <c r="N20" s="34" t="str">
        <f>IF(D20="","",IF(H20="","？",IFERROR(INDEX($W$11:$W$12,H20),"入力を確認してください。")))</f>
        <v/>
      </c>
      <c r="O20" s="34" t="str">
        <f>IF(D20="","","①"&amp;IF(I20="","　",LEFT(INDEX($W$18:$W$22,I20),1))&amp;"　②"&amp;IF(J20="","　",LEFT(INDEX($W$18:$W$22,J20),1))&amp;"　③"&amp;IF(K20="","　",LEFT(INDEX($W$18:$W$22,K20),1)))</f>
        <v/>
      </c>
      <c r="P20" s="35" t="str">
        <f>IF(D20="","",IF(L20="","参加なし",IFERROR(INDEX($W$26:$W$44,L20),"入力を確認してください。")))</f>
        <v/>
      </c>
      <c r="U20" s="169"/>
      <c r="V20" s="96">
        <v>3</v>
      </c>
      <c r="W20" s="91" t="s">
        <v>45</v>
      </c>
      <c r="X20" s="48">
        <f t="shared" si="1"/>
        <v>0</v>
      </c>
    </row>
    <row r="21" spans="1:24" ht="14.25">
      <c r="A21" s="79">
        <v>12</v>
      </c>
      <c r="B21" s="108"/>
      <c r="C21" s="109"/>
      <c r="D21" s="110"/>
      <c r="E21" s="111"/>
      <c r="F21" s="112"/>
      <c r="G21" s="113"/>
      <c r="H21" s="114"/>
      <c r="I21" s="115"/>
      <c r="J21" s="116"/>
      <c r="K21" s="113"/>
      <c r="L21" s="117"/>
      <c r="M21" s="27" t="str">
        <f t="shared" si="0"/>
        <v/>
      </c>
      <c r="N21" s="28" t="str">
        <f>IF(D21="","",IF(H21="","？",IFERROR(INDEX($W$11:$W$12,H21),"入力を確認してください。")))</f>
        <v/>
      </c>
      <c r="O21" s="28" t="str">
        <f>IF(D21="","","①"&amp;IF(I21="","　",LEFT(INDEX($W$18:$W$22,I21),1))&amp;"　②"&amp;IF(J21="","　",LEFT(INDEX($W$18:$W$22,J21),1))&amp;"　③"&amp;IF(K21="","　",LEFT(INDEX($W$18:$W$22,K21),1)))</f>
        <v/>
      </c>
      <c r="P21" s="29" t="str">
        <f>IF(D21="","",IF(L21="","参加なし",IFERROR(INDEX($W$26:$W$44,L21),"入力を確認してください。")))</f>
        <v/>
      </c>
      <c r="U21" s="169"/>
      <c r="V21" s="54">
        <v>4</v>
      </c>
      <c r="W21" s="91" t="s">
        <v>46</v>
      </c>
      <c r="X21" s="48">
        <f t="shared" si="1"/>
        <v>0</v>
      </c>
    </row>
    <row r="22" spans="1:24" ht="15" thickBot="1">
      <c r="A22" s="79">
        <v>13</v>
      </c>
      <c r="B22" s="108"/>
      <c r="C22" s="109"/>
      <c r="D22" s="110"/>
      <c r="E22" s="111"/>
      <c r="F22" s="112"/>
      <c r="G22" s="113"/>
      <c r="H22" s="114"/>
      <c r="I22" s="115"/>
      <c r="J22" s="116"/>
      <c r="K22" s="113"/>
      <c r="L22" s="117"/>
      <c r="M22" s="27" t="str">
        <f t="shared" si="0"/>
        <v/>
      </c>
      <c r="N22" s="28" t="str">
        <f>IF(D22="","",IF(H22="","？",IFERROR(INDEX($W$11:$W$12,H22),"入力を確認してください。")))</f>
        <v/>
      </c>
      <c r="O22" s="28" t="str">
        <f>IF(D22="","","①"&amp;IF(I22="","　",LEFT(INDEX($W$18:$W$22,I22),1))&amp;"　②"&amp;IF(J22="","　",LEFT(INDEX($W$18:$W$22,J22),1))&amp;"　③"&amp;IF(K22="","　",LEFT(INDEX($W$18:$W$22,K22),1)))</f>
        <v/>
      </c>
      <c r="P22" s="29" t="str">
        <f>IF(D22="","",IF(L22="","参加なし",IFERROR(INDEX($W$26:$W$44,L22),"入力を確認してください。")))</f>
        <v/>
      </c>
      <c r="U22" s="169"/>
      <c r="V22" s="84">
        <v>5</v>
      </c>
      <c r="W22" s="92" t="s">
        <v>65</v>
      </c>
      <c r="X22" s="49">
        <f t="shared" si="1"/>
        <v>0</v>
      </c>
    </row>
    <row r="23" spans="1:24" ht="15.75" thickTop="1" thickBot="1">
      <c r="A23" s="79">
        <v>14</v>
      </c>
      <c r="B23" s="108"/>
      <c r="C23" s="109"/>
      <c r="D23" s="110"/>
      <c r="E23" s="111"/>
      <c r="F23" s="112"/>
      <c r="G23" s="113"/>
      <c r="H23" s="114"/>
      <c r="I23" s="115"/>
      <c r="J23" s="116"/>
      <c r="K23" s="113"/>
      <c r="L23" s="117"/>
      <c r="M23" s="27" t="str">
        <f t="shared" si="0"/>
        <v/>
      </c>
      <c r="N23" s="28" t="str">
        <f>IF(D23="","",IF(H23="","？",IFERROR(INDEX($W$11:$W$12,H23),"入力を確認してください。")))</f>
        <v/>
      </c>
      <c r="O23" s="28" t="str">
        <f>IF(D23="","","①"&amp;IF(I23="","　",LEFT(INDEX($W$18:$W$22,I23),1))&amp;"　②"&amp;IF(J23="","　",LEFT(INDEX($W$18:$W$22,J23),1))&amp;"　③"&amp;IF(K23="","　",LEFT(INDEX($W$18:$W$22,K23),1)))</f>
        <v/>
      </c>
      <c r="P23" s="29" t="str">
        <f>IF(D23="","",IF(L23="","参加なし",IFERROR(INDEX($W$26:$W$44,L23),"入力を確認してください。")))</f>
        <v/>
      </c>
      <c r="U23" s="170"/>
      <c r="V23" s="163" t="s">
        <v>2</v>
      </c>
      <c r="W23" s="164"/>
      <c r="X23" s="50">
        <f>SUM(X18:X22)</f>
        <v>0</v>
      </c>
    </row>
    <row r="24" spans="1:24" ht="15" thickBot="1">
      <c r="A24" s="79">
        <v>15</v>
      </c>
      <c r="B24" s="118"/>
      <c r="C24" s="119"/>
      <c r="D24" s="120"/>
      <c r="E24" s="121"/>
      <c r="F24" s="122"/>
      <c r="G24" s="123"/>
      <c r="H24" s="124"/>
      <c r="I24" s="125"/>
      <c r="J24" s="126"/>
      <c r="K24" s="123"/>
      <c r="L24" s="127"/>
      <c r="M24" s="30" t="str">
        <f t="shared" si="0"/>
        <v/>
      </c>
      <c r="N24" s="31" t="str">
        <f>IF(D24="","",IF(H24="","？",IFERROR(INDEX($W$11:$W$12,H24),"入力を確認してください。")))</f>
        <v/>
      </c>
      <c r="O24" s="31" t="str">
        <f>IF(D24="","","①"&amp;IF(I24="","　",LEFT(INDEX($W$18:$W$22,I24),1))&amp;"　②"&amp;IF(J24="","　",LEFT(INDEX($W$18:$W$22,J24),1))&amp;"　③"&amp;IF(K24="","　",LEFT(INDEX($W$18:$W$22,K24),1)))</f>
        <v/>
      </c>
      <c r="P24" s="32" t="str">
        <f>IF(D24="","",IF(L24="","参加なし",IFERROR(INDEX($W$26:$W$44,L24),"入力を確認してください。")))</f>
        <v/>
      </c>
    </row>
    <row r="25" spans="1:24" ht="15" customHeight="1" thickBot="1">
      <c r="A25" s="79">
        <v>16</v>
      </c>
      <c r="B25" s="128"/>
      <c r="C25" s="129"/>
      <c r="D25" s="130"/>
      <c r="E25" s="131"/>
      <c r="F25" s="132"/>
      <c r="G25" s="133"/>
      <c r="H25" s="134"/>
      <c r="I25" s="135"/>
      <c r="J25" s="136"/>
      <c r="K25" s="133"/>
      <c r="L25" s="137"/>
      <c r="M25" s="33" t="str">
        <f t="shared" si="0"/>
        <v/>
      </c>
      <c r="N25" s="34" t="str">
        <f>IF(D25="","",IF(H25="","？",IFERROR(INDEX($W$11:$W$12,H25),"入力を確認してください。")))</f>
        <v/>
      </c>
      <c r="O25" s="34" t="str">
        <f>IF(D25="","","①"&amp;IF(I25="","　",LEFT(INDEX($W$18:$W$22,I25),1))&amp;"　②"&amp;IF(J25="","　",LEFT(INDEX($W$18:$W$22,J25),1))&amp;"　③"&amp;IF(K25="","　",LEFT(INDEX($W$18:$W$22,K25),1)))</f>
        <v/>
      </c>
      <c r="P25" s="35" t="str">
        <f>IF(D25="","",IF(L25="","参加なし",IFERROR(INDEX($W$26:$W$44,L25),"入力を確認してください。")))</f>
        <v/>
      </c>
      <c r="U25" s="165" t="s">
        <v>78</v>
      </c>
      <c r="V25" s="93" t="s">
        <v>1</v>
      </c>
      <c r="W25" s="85" t="s">
        <v>16</v>
      </c>
      <c r="X25" s="46" t="s">
        <v>17</v>
      </c>
    </row>
    <row r="26" spans="1:24" ht="15" thickTop="1">
      <c r="A26" s="79">
        <v>17</v>
      </c>
      <c r="B26" s="108"/>
      <c r="C26" s="109"/>
      <c r="D26" s="110"/>
      <c r="E26" s="111"/>
      <c r="F26" s="112"/>
      <c r="G26" s="113"/>
      <c r="H26" s="114"/>
      <c r="I26" s="115"/>
      <c r="J26" s="116"/>
      <c r="K26" s="113"/>
      <c r="L26" s="117"/>
      <c r="M26" s="27" t="str">
        <f t="shared" si="0"/>
        <v/>
      </c>
      <c r="N26" s="28" t="str">
        <f>IF(D26="","",IF(H26="","？",IFERROR(INDEX($W$11:$W$12,H26),"入力を確認してください。")))</f>
        <v/>
      </c>
      <c r="O26" s="28" t="str">
        <f>IF(D26="","","①"&amp;IF(I26="","　",LEFT(INDEX($W$18:$W$22,I26),1))&amp;"　②"&amp;IF(J26="","　",LEFT(INDEX($W$18:$W$22,J26),1))&amp;"　③"&amp;IF(K26="","　",LEFT(INDEX($W$18:$W$22,K26),1)))</f>
        <v/>
      </c>
      <c r="P26" s="29" t="str">
        <f>IF(D26="","",IF(L26="","参加なし",IFERROR(INDEX($W$26:$W$44,L26),"入力を確認してください。")))</f>
        <v/>
      </c>
      <c r="U26" s="166"/>
      <c r="V26" s="95">
        <v>1</v>
      </c>
      <c r="W26" s="229" t="s">
        <v>87</v>
      </c>
      <c r="X26" s="51">
        <f>COUNTIF($L$10:$L$64,V26)</f>
        <v>0</v>
      </c>
    </row>
    <row r="27" spans="1:24" ht="14.25">
      <c r="A27" s="44">
        <v>18</v>
      </c>
      <c r="B27" s="108"/>
      <c r="C27" s="109"/>
      <c r="D27" s="110"/>
      <c r="E27" s="111"/>
      <c r="F27" s="112"/>
      <c r="G27" s="113"/>
      <c r="H27" s="114"/>
      <c r="I27" s="115"/>
      <c r="J27" s="116"/>
      <c r="K27" s="113"/>
      <c r="L27" s="117"/>
      <c r="M27" s="27" t="str">
        <f t="shared" si="0"/>
        <v/>
      </c>
      <c r="N27" s="28" t="str">
        <f>IF(D27="","",IF(H27="","？",IFERROR(INDEX($W$11:$W$12,H27),"入力を確認してください。")))</f>
        <v/>
      </c>
      <c r="O27" s="28" t="str">
        <f>IF(D27="","","①"&amp;IF(I27="","　",LEFT(INDEX($W$18:$W$22,I27),1))&amp;"　②"&amp;IF(J27="","　",LEFT(INDEX($W$18:$W$22,J27),1))&amp;"　③"&amp;IF(K27="","　",LEFT(INDEX($W$18:$W$22,K27),1)))</f>
        <v/>
      </c>
      <c r="P27" s="29" t="str">
        <f>IF(D27="","",IF(L27="","参加なし",IFERROR(INDEX($W$26:$W$44,L27),"入力を確認してください。")))</f>
        <v/>
      </c>
      <c r="U27" s="166"/>
      <c r="V27" s="95">
        <v>2</v>
      </c>
      <c r="W27" s="87" t="s">
        <v>40</v>
      </c>
      <c r="X27" s="52">
        <f t="shared" ref="X27:X44" si="2">COUNTIF($L$10:$L$64,V27)</f>
        <v>0</v>
      </c>
    </row>
    <row r="28" spans="1:24" ht="14.25">
      <c r="A28" s="44">
        <v>19</v>
      </c>
      <c r="B28" s="108"/>
      <c r="C28" s="109"/>
      <c r="D28" s="110"/>
      <c r="E28" s="111"/>
      <c r="F28" s="112"/>
      <c r="G28" s="113"/>
      <c r="H28" s="114"/>
      <c r="I28" s="115"/>
      <c r="J28" s="116"/>
      <c r="K28" s="113"/>
      <c r="L28" s="117"/>
      <c r="M28" s="27" t="str">
        <f t="shared" si="0"/>
        <v/>
      </c>
      <c r="N28" s="28" t="str">
        <f>IF(D28="","",IF(H28="","？",IFERROR(INDEX($W$11:$W$12,H28),"入力を確認してください。")))</f>
        <v/>
      </c>
      <c r="O28" s="28" t="str">
        <f>IF(D28="","","①"&amp;IF(I28="","　",LEFT(INDEX($W$18:$W$22,I28),1))&amp;"　②"&amp;IF(J28="","　",LEFT(INDEX($W$18:$W$22,J28),1))&amp;"　③"&amp;IF(K28="","　",LEFT(INDEX($W$18:$W$22,K28),1)))</f>
        <v/>
      </c>
      <c r="P28" s="29" t="str">
        <f>IF(D28="","",IF(L28="","参加なし",IFERROR(INDEX($W$26:$W$44,L28),"入力を確認してください。")))</f>
        <v/>
      </c>
      <c r="U28" s="166"/>
      <c r="V28" s="95">
        <v>3</v>
      </c>
      <c r="W28" s="87" t="s">
        <v>38</v>
      </c>
      <c r="X28" s="52">
        <f>COUNTIF($L$10:$L$64,V28)</f>
        <v>0</v>
      </c>
    </row>
    <row r="29" spans="1:24" ht="14.25">
      <c r="A29" s="44">
        <v>20</v>
      </c>
      <c r="B29" s="118"/>
      <c r="C29" s="119"/>
      <c r="D29" s="120"/>
      <c r="E29" s="121"/>
      <c r="F29" s="122"/>
      <c r="G29" s="123"/>
      <c r="H29" s="124"/>
      <c r="I29" s="125"/>
      <c r="J29" s="126"/>
      <c r="K29" s="123"/>
      <c r="L29" s="127"/>
      <c r="M29" s="30" t="str">
        <f t="shared" si="0"/>
        <v/>
      </c>
      <c r="N29" s="31" t="str">
        <f>IF(D29="","",IF(H29="","？",IFERROR(INDEX($W$11:$W$12,H29),"入力を確認してください。")))</f>
        <v/>
      </c>
      <c r="O29" s="31" t="str">
        <f>IF(D29="","","①"&amp;IF(I29="","　",LEFT(INDEX($W$18:$W$22,I29),1))&amp;"　②"&amp;IF(J29="","　",LEFT(INDEX($W$18:$W$22,J29),1))&amp;"　③"&amp;IF(K29="","　",LEFT(INDEX($W$18:$W$22,K29),1)))</f>
        <v/>
      </c>
      <c r="P29" s="32" t="str">
        <f>IF(D29="","",IF(L29="","参加なし",IFERROR(INDEX($W$26:$W$44,L29),"入力を確認してください。")))</f>
        <v/>
      </c>
      <c r="U29" s="166"/>
      <c r="V29" s="95">
        <v>4</v>
      </c>
      <c r="W29" s="148" t="s">
        <v>7</v>
      </c>
      <c r="X29" s="52">
        <f t="shared" si="2"/>
        <v>0</v>
      </c>
    </row>
    <row r="30" spans="1:24" ht="14.25">
      <c r="A30" s="44">
        <v>21</v>
      </c>
      <c r="B30" s="128"/>
      <c r="C30" s="129"/>
      <c r="D30" s="130"/>
      <c r="E30" s="131"/>
      <c r="F30" s="132"/>
      <c r="G30" s="133"/>
      <c r="H30" s="134"/>
      <c r="I30" s="135"/>
      <c r="J30" s="136"/>
      <c r="K30" s="133"/>
      <c r="L30" s="137"/>
      <c r="M30" s="33" t="str">
        <f t="shared" si="0"/>
        <v/>
      </c>
      <c r="N30" s="34" t="str">
        <f>IF(D30="","",IF(H30="","？",IFERROR(INDEX($W$11:$W$12,H30),"入力を確認してください。")))</f>
        <v/>
      </c>
      <c r="O30" s="34" t="str">
        <f>IF(D30="","","①"&amp;IF(I30="","　",LEFT(INDEX($W$18:$W$22,I30),1))&amp;"　②"&amp;IF(J30="","　",LEFT(INDEX($W$18:$W$22,J30),1))&amp;"　③"&amp;IF(K30="","　",LEFT(INDEX($W$18:$W$22,K30),1)))</f>
        <v/>
      </c>
      <c r="P30" s="35" t="str">
        <f>IF(D30="","",IF(L30="","参加なし",IFERROR(INDEX($W$26:$W$44,L30),"入力を確認してください。")))</f>
        <v/>
      </c>
      <c r="U30" s="166"/>
      <c r="V30" s="95">
        <v>5</v>
      </c>
      <c r="W30" s="228" t="s">
        <v>86</v>
      </c>
      <c r="X30" s="52">
        <f t="shared" si="2"/>
        <v>0</v>
      </c>
    </row>
    <row r="31" spans="1:24" ht="14.25">
      <c r="A31" s="44">
        <v>22</v>
      </c>
      <c r="B31" s="108"/>
      <c r="C31" s="109"/>
      <c r="D31" s="110"/>
      <c r="E31" s="111"/>
      <c r="F31" s="112"/>
      <c r="G31" s="113"/>
      <c r="H31" s="114"/>
      <c r="I31" s="115"/>
      <c r="J31" s="116"/>
      <c r="K31" s="113"/>
      <c r="L31" s="117"/>
      <c r="M31" s="27" t="str">
        <f t="shared" si="0"/>
        <v/>
      </c>
      <c r="N31" s="28" t="str">
        <f>IF(D31="","",IF(H31="","？",IFERROR(INDEX($W$11:$W$12,H31),"入力を確認してください。")))</f>
        <v/>
      </c>
      <c r="O31" s="28" t="str">
        <f>IF(D31="","","①"&amp;IF(I31="","　",LEFT(INDEX($W$18:$W$22,I31),1))&amp;"　②"&amp;IF(J31="","　",LEFT(INDEX($W$18:$W$22,J31),1))&amp;"　③"&amp;IF(K31="","　",LEFT(INDEX($W$18:$W$22,K31),1)))</f>
        <v/>
      </c>
      <c r="P31" s="29" t="str">
        <f>IF(D31="","",IF(L31="","参加なし",IFERROR(INDEX($W$26:$W$44,L31),"入力を確認してください。")))</f>
        <v/>
      </c>
      <c r="U31" s="166"/>
      <c r="V31" s="95">
        <v>6</v>
      </c>
      <c r="W31" s="87" t="s">
        <v>8</v>
      </c>
      <c r="X31" s="52">
        <f t="shared" si="2"/>
        <v>0</v>
      </c>
    </row>
    <row r="32" spans="1:24" ht="14.25">
      <c r="A32" s="44">
        <v>23</v>
      </c>
      <c r="B32" s="108"/>
      <c r="C32" s="109"/>
      <c r="D32" s="110"/>
      <c r="E32" s="111"/>
      <c r="F32" s="112"/>
      <c r="G32" s="113"/>
      <c r="H32" s="114"/>
      <c r="I32" s="115"/>
      <c r="J32" s="116"/>
      <c r="K32" s="113"/>
      <c r="L32" s="117"/>
      <c r="M32" s="27" t="str">
        <f t="shared" si="0"/>
        <v/>
      </c>
      <c r="N32" s="28" t="str">
        <f>IF(D32="","",IF(H32="","？",IFERROR(INDEX($W$11:$W$12,H32),"入力を確認してください。")))</f>
        <v/>
      </c>
      <c r="O32" s="28" t="str">
        <f>IF(D32="","","①"&amp;IF(I32="","　",LEFT(INDEX($W$18:$W$22,I32),1))&amp;"　②"&amp;IF(J32="","　",LEFT(INDEX($W$18:$W$22,J32),1))&amp;"　③"&amp;IF(K32="","　",LEFT(INDEX($W$18:$W$22,K32),1)))</f>
        <v/>
      </c>
      <c r="P32" s="29" t="str">
        <f>IF(D32="","",IF(L32="","参加なし",IFERROR(INDEX($W$26:$W$44,L32),"入力を確認してください。")))</f>
        <v/>
      </c>
      <c r="U32" s="166"/>
      <c r="V32" s="95">
        <v>7</v>
      </c>
      <c r="W32" s="87" t="s">
        <v>39</v>
      </c>
      <c r="X32" s="52">
        <f t="shared" si="2"/>
        <v>0</v>
      </c>
    </row>
    <row r="33" spans="1:24" ht="14.25">
      <c r="A33" s="44">
        <v>24</v>
      </c>
      <c r="B33" s="108"/>
      <c r="C33" s="109"/>
      <c r="D33" s="110"/>
      <c r="E33" s="111"/>
      <c r="F33" s="112"/>
      <c r="G33" s="113"/>
      <c r="H33" s="114"/>
      <c r="I33" s="115"/>
      <c r="J33" s="116"/>
      <c r="K33" s="113"/>
      <c r="L33" s="117"/>
      <c r="M33" s="27" t="str">
        <f t="shared" si="0"/>
        <v/>
      </c>
      <c r="N33" s="28" t="str">
        <f>IF(D33="","",IF(H33="","？",IFERROR(INDEX($W$11:$W$12,H33),"入力を確認してください。")))</f>
        <v/>
      </c>
      <c r="O33" s="28" t="str">
        <f>IF(D33="","","①"&amp;IF(I33="","　",LEFT(INDEX($W$18:$W$22,I33),1))&amp;"　②"&amp;IF(J33="","　",LEFT(INDEX($W$18:$W$22,J33),1))&amp;"　③"&amp;IF(K33="","　",LEFT(INDEX($W$18:$W$22,K33),1)))</f>
        <v/>
      </c>
      <c r="P33" s="29" t="str">
        <f>IF(D33="","",IF(L33="","参加なし",IFERROR(INDEX($W$26:$W$44,L33),"入力を確認してください。")))</f>
        <v/>
      </c>
      <c r="U33" s="166"/>
      <c r="V33" s="95">
        <v>8</v>
      </c>
      <c r="W33" s="87" t="s">
        <v>32</v>
      </c>
      <c r="X33" s="52">
        <f t="shared" si="2"/>
        <v>0</v>
      </c>
    </row>
    <row r="34" spans="1:24" ht="14.25">
      <c r="A34" s="44">
        <v>25</v>
      </c>
      <c r="B34" s="118"/>
      <c r="C34" s="119"/>
      <c r="D34" s="120"/>
      <c r="E34" s="121"/>
      <c r="F34" s="122"/>
      <c r="G34" s="123"/>
      <c r="H34" s="124"/>
      <c r="I34" s="125"/>
      <c r="J34" s="126"/>
      <c r="K34" s="123"/>
      <c r="L34" s="127"/>
      <c r="M34" s="30" t="str">
        <f t="shared" si="0"/>
        <v/>
      </c>
      <c r="N34" s="31" t="str">
        <f>IF(D34="","",IF(H34="","？",IFERROR(INDEX($W$11:$W$12,H34),"入力を確認してください。")))</f>
        <v/>
      </c>
      <c r="O34" s="31" t="str">
        <f>IF(D34="","","①"&amp;IF(I34="","　",LEFT(INDEX($W$18:$W$22,I34),1))&amp;"　②"&amp;IF(J34="","　",LEFT(INDEX($W$18:$W$22,J34),1))&amp;"　③"&amp;IF(K34="","　",LEFT(INDEX($W$18:$W$22,K34),1)))</f>
        <v/>
      </c>
      <c r="P34" s="32" t="str">
        <f>IF(D34="","",IF(L34="","参加なし",IFERROR(INDEX($W$26:$W$44,L34),"入力を確認してください。")))</f>
        <v/>
      </c>
      <c r="U34" s="166"/>
      <c r="V34" s="231">
        <v>9</v>
      </c>
      <c r="W34" s="232" t="s">
        <v>88</v>
      </c>
      <c r="X34" s="233">
        <f t="shared" si="2"/>
        <v>0</v>
      </c>
    </row>
    <row r="35" spans="1:24" ht="15" thickBot="1">
      <c r="A35" s="44">
        <v>26</v>
      </c>
      <c r="B35" s="128"/>
      <c r="C35" s="129"/>
      <c r="D35" s="130"/>
      <c r="E35" s="131"/>
      <c r="F35" s="132"/>
      <c r="G35" s="133"/>
      <c r="H35" s="134"/>
      <c r="I35" s="135"/>
      <c r="J35" s="136"/>
      <c r="K35" s="133"/>
      <c r="L35" s="137"/>
      <c r="M35" s="33" t="str">
        <f t="shared" si="0"/>
        <v/>
      </c>
      <c r="N35" s="34" t="str">
        <f>IF(D35="","",IF(H35="","？",IFERROR(INDEX($W$11:$W$12,H35),"入力を確認してください。")))</f>
        <v/>
      </c>
      <c r="O35" s="34" t="str">
        <f>IF(D35="","","①"&amp;IF(I35="","　",LEFT(INDEX($W$18:$W$22,I35),1))&amp;"　②"&amp;IF(J35="","　",LEFT(INDEX($W$18:$W$22,J35),1))&amp;"　③"&amp;IF(K35="","　",LEFT(INDEX($W$18:$W$22,K35),1)))</f>
        <v/>
      </c>
      <c r="P35" s="35" t="str">
        <f>IF(D35="","",IF(L35="","参加なし",IFERROR(INDEX($W$26:$W$44,L35),"入力を確認してください。")))</f>
        <v/>
      </c>
      <c r="S35" s="87" t="s">
        <v>12</v>
      </c>
      <c r="U35" s="166"/>
      <c r="V35" s="97">
        <v>10</v>
      </c>
      <c r="W35" s="230" t="s">
        <v>89</v>
      </c>
      <c r="X35" s="53">
        <f t="shared" si="2"/>
        <v>0</v>
      </c>
    </row>
    <row r="36" spans="1:24" ht="15" thickTop="1">
      <c r="A36" s="44">
        <v>27</v>
      </c>
      <c r="B36" s="108"/>
      <c r="C36" s="109"/>
      <c r="D36" s="110"/>
      <c r="E36" s="111"/>
      <c r="F36" s="112"/>
      <c r="G36" s="113"/>
      <c r="H36" s="114"/>
      <c r="I36" s="115"/>
      <c r="J36" s="116"/>
      <c r="K36" s="113"/>
      <c r="L36" s="117"/>
      <c r="M36" s="27" t="str">
        <f t="shared" si="0"/>
        <v/>
      </c>
      <c r="N36" s="28" t="str">
        <f>IF(D36="","",IF(H36="","？",IFERROR(INDEX($W$11:$W$12,H36),"入力を確認してください。")))</f>
        <v/>
      </c>
      <c r="O36" s="28" t="str">
        <f>IF(D36="","","①"&amp;IF(I36="","　",LEFT(INDEX($W$18:$W$22,I36),1))&amp;"　②"&amp;IF(J36="","　",LEFT(INDEX($W$18:$W$22,J36),1))&amp;"　③"&amp;IF(K36="","　",LEFT(INDEX($W$18:$W$22,K36),1)))</f>
        <v/>
      </c>
      <c r="P36" s="29" t="str">
        <f>IF(D36="","",IF(L36="","参加なし",IFERROR(INDEX($W$26:$W$44,L36),"入力を確認してください。")))</f>
        <v/>
      </c>
      <c r="U36" s="166"/>
      <c r="V36" s="95">
        <v>11</v>
      </c>
      <c r="W36" s="86" t="s">
        <v>9</v>
      </c>
      <c r="X36" s="51">
        <f t="shared" si="2"/>
        <v>0</v>
      </c>
    </row>
    <row r="37" spans="1:24" ht="14.25">
      <c r="A37" s="44">
        <v>28</v>
      </c>
      <c r="B37" s="108"/>
      <c r="C37" s="109"/>
      <c r="D37" s="110"/>
      <c r="E37" s="111"/>
      <c r="F37" s="112"/>
      <c r="G37" s="113"/>
      <c r="H37" s="114"/>
      <c r="I37" s="115"/>
      <c r="J37" s="116"/>
      <c r="K37" s="113"/>
      <c r="L37" s="117"/>
      <c r="M37" s="27" t="str">
        <f t="shared" si="0"/>
        <v/>
      </c>
      <c r="N37" s="28" t="str">
        <f>IF(D37="","",IF(H37="","？",IFERROR(INDEX($W$11:$W$12,H37),"入力を確認してください。")))</f>
        <v/>
      </c>
      <c r="O37" s="28" t="str">
        <f>IF(D37="","","①"&amp;IF(I37="","　",LEFT(INDEX($W$18:$W$22,I37),1))&amp;"　②"&amp;IF(J37="","　",LEFT(INDEX($W$18:$W$22,J37),1))&amp;"　③"&amp;IF(K37="","　",LEFT(INDEX($W$18:$W$22,K37),1)))</f>
        <v/>
      </c>
      <c r="P37" s="29" t="str">
        <f>IF(D37="","",IF(L37="","参加なし",IFERROR(INDEX($W$26:$W$44,L37),"入力を確認してください。")))</f>
        <v/>
      </c>
      <c r="U37" s="166"/>
      <c r="V37" s="95">
        <v>12</v>
      </c>
      <c r="W37" s="87" t="s">
        <v>28</v>
      </c>
      <c r="X37" s="52">
        <f t="shared" si="2"/>
        <v>0</v>
      </c>
    </row>
    <row r="38" spans="1:24" ht="14.25">
      <c r="A38" s="44">
        <v>29</v>
      </c>
      <c r="B38" s="108"/>
      <c r="C38" s="109"/>
      <c r="D38" s="110"/>
      <c r="E38" s="111"/>
      <c r="F38" s="112"/>
      <c r="G38" s="113"/>
      <c r="H38" s="114"/>
      <c r="I38" s="115"/>
      <c r="J38" s="116"/>
      <c r="K38" s="113"/>
      <c r="L38" s="117"/>
      <c r="M38" s="27" t="str">
        <f t="shared" si="0"/>
        <v/>
      </c>
      <c r="N38" s="28" t="str">
        <f>IF(D38="","",IF(H38="","？",IFERROR(INDEX($W$11:$W$12,H38),"入力を確認してください。")))</f>
        <v/>
      </c>
      <c r="O38" s="28" t="str">
        <f>IF(D38="","","①"&amp;IF(I38="","　",LEFT(INDEX($W$18:$W$22,I38),1))&amp;"　②"&amp;IF(J38="","　",LEFT(INDEX($W$18:$W$22,J38),1))&amp;"　③"&amp;IF(K38="","　",LEFT(INDEX($W$18:$W$22,K38),1)))</f>
        <v/>
      </c>
      <c r="P38" s="29" t="str">
        <f>IF(D38="","",IF(L38="","参加なし",IFERROR(INDEX($W$26:$W$44,L38),"入力を確認してください。")))</f>
        <v/>
      </c>
      <c r="U38" s="166"/>
      <c r="V38" s="95">
        <v>13</v>
      </c>
      <c r="W38" s="87" t="s">
        <v>10</v>
      </c>
      <c r="X38" s="52">
        <f t="shared" si="2"/>
        <v>0</v>
      </c>
    </row>
    <row r="39" spans="1:24" ht="14.25">
      <c r="A39" s="44">
        <v>30</v>
      </c>
      <c r="B39" s="118"/>
      <c r="C39" s="119"/>
      <c r="D39" s="120"/>
      <c r="E39" s="121"/>
      <c r="F39" s="122"/>
      <c r="G39" s="123"/>
      <c r="H39" s="124"/>
      <c r="I39" s="125"/>
      <c r="J39" s="126"/>
      <c r="K39" s="123"/>
      <c r="L39" s="127"/>
      <c r="M39" s="30" t="str">
        <f t="shared" si="0"/>
        <v/>
      </c>
      <c r="N39" s="31" t="str">
        <f>IF(D39="","",IF(H39="","？",IFERROR(INDEX($W$11:$W$12,H39),"入力を確認してください。")))</f>
        <v/>
      </c>
      <c r="O39" s="31" t="str">
        <f>IF(D39="","","①"&amp;IF(I39="","　",LEFT(INDEX($W$18:$W$22,I39),1))&amp;"　②"&amp;IF(J39="","　",LEFT(INDEX($W$18:$W$22,J39),1))&amp;"　③"&amp;IF(K39="","　",LEFT(INDEX($W$18:$W$22,K39),1)))</f>
        <v/>
      </c>
      <c r="P39" s="32" t="str">
        <f>IF(D39="","",IF(L39="","参加なし",IFERROR(INDEX($W$26:$W$44,L39),"入力を確認してください。")))</f>
        <v/>
      </c>
      <c r="U39" s="166"/>
      <c r="V39" s="95">
        <v>14</v>
      </c>
      <c r="W39" s="148" t="s">
        <v>90</v>
      </c>
      <c r="X39" s="52">
        <f t="shared" si="2"/>
        <v>0</v>
      </c>
    </row>
    <row r="40" spans="1:24" ht="14.25">
      <c r="A40" s="44">
        <v>31</v>
      </c>
      <c r="B40" s="128"/>
      <c r="C40" s="129"/>
      <c r="D40" s="130"/>
      <c r="E40" s="131"/>
      <c r="F40" s="132"/>
      <c r="G40" s="133"/>
      <c r="H40" s="134"/>
      <c r="I40" s="135"/>
      <c r="J40" s="136"/>
      <c r="K40" s="133"/>
      <c r="L40" s="137"/>
      <c r="M40" s="33" t="str">
        <f t="shared" si="0"/>
        <v/>
      </c>
      <c r="N40" s="34" t="str">
        <f>IF(D40="","",IF(H40="","？",IFERROR(INDEX($W$11:$W$12,H40),"入力を確認してください。")))</f>
        <v/>
      </c>
      <c r="O40" s="34" t="str">
        <f>IF(D40="","","①"&amp;IF(I40="","　",LEFT(INDEX($W$18:$W$22,I40),1))&amp;"　②"&amp;IF(J40="","　",LEFT(INDEX($W$18:$W$22,J40),1))&amp;"　③"&amp;IF(K40="","　",LEFT(INDEX($W$18:$W$22,K40),1)))</f>
        <v/>
      </c>
      <c r="P40" s="35" t="str">
        <f>IF(D40="","",IF(L40="","参加なし",IFERROR(INDEX($W$26:$W$44,L40),"入力を確認してください。")))</f>
        <v/>
      </c>
      <c r="U40" s="166"/>
      <c r="V40" s="95">
        <v>15</v>
      </c>
      <c r="W40" s="87" t="s">
        <v>31</v>
      </c>
      <c r="X40" s="52">
        <f t="shared" si="2"/>
        <v>0</v>
      </c>
    </row>
    <row r="41" spans="1:24" ht="14.25">
      <c r="A41" s="44">
        <v>32</v>
      </c>
      <c r="B41" s="108"/>
      <c r="C41" s="109"/>
      <c r="D41" s="110"/>
      <c r="E41" s="111"/>
      <c r="F41" s="112"/>
      <c r="G41" s="113"/>
      <c r="H41" s="114"/>
      <c r="I41" s="115"/>
      <c r="J41" s="116"/>
      <c r="K41" s="113"/>
      <c r="L41" s="117"/>
      <c r="M41" s="27" t="str">
        <f t="shared" si="0"/>
        <v/>
      </c>
      <c r="N41" s="28" t="str">
        <f>IF(D41="","",IF(H41="","？",IFERROR(INDEX($W$11:$W$12,H41),"入力を確認してください。")))</f>
        <v/>
      </c>
      <c r="O41" s="28" t="str">
        <f>IF(D41="","","①"&amp;IF(I41="","　",LEFT(INDEX($W$18:$W$22,I41),1))&amp;"　②"&amp;IF(J41="","　",LEFT(INDEX($W$18:$W$22,J41),1))&amp;"　③"&amp;IF(K41="","　",LEFT(INDEX($W$18:$W$22,K41),1)))</f>
        <v/>
      </c>
      <c r="P41" s="29" t="str">
        <f>IF(D41="","",IF(L41="","参加なし",IFERROR(INDEX($W$26:$W$44,L41),"入力を確認してください。")))</f>
        <v/>
      </c>
      <c r="U41" s="166"/>
      <c r="V41" s="95">
        <v>16</v>
      </c>
      <c r="W41" s="87" t="s">
        <v>13</v>
      </c>
      <c r="X41" s="52">
        <f t="shared" si="2"/>
        <v>0</v>
      </c>
    </row>
    <row r="42" spans="1:24" ht="14.25">
      <c r="A42" s="44">
        <v>33</v>
      </c>
      <c r="B42" s="108"/>
      <c r="C42" s="109"/>
      <c r="D42" s="110"/>
      <c r="E42" s="111"/>
      <c r="F42" s="112"/>
      <c r="G42" s="113"/>
      <c r="H42" s="114"/>
      <c r="I42" s="115"/>
      <c r="J42" s="116"/>
      <c r="K42" s="113"/>
      <c r="L42" s="117"/>
      <c r="M42" s="27" t="str">
        <f t="shared" si="0"/>
        <v/>
      </c>
      <c r="N42" s="28" t="str">
        <f>IF(D42="","",IF(H42="","？",IFERROR(INDEX($W$11:$W$12,H42),"入力を確認してください。")))</f>
        <v/>
      </c>
      <c r="O42" s="28" t="str">
        <f>IF(D42="","","①"&amp;IF(I42="","　",LEFT(INDEX($W$18:$W$22,I42),1))&amp;"　②"&amp;IF(J42="","　",LEFT(INDEX($W$18:$W$22,J42),1))&amp;"　③"&amp;IF(K42="","　",LEFT(INDEX($W$18:$W$22,K42),1)))</f>
        <v/>
      </c>
      <c r="P42" s="29" t="str">
        <f>IF(D42="","",IF(L42="","参加なし",IFERROR(INDEX($W$26:$W$44,L42),"入力を確認してください。")))</f>
        <v/>
      </c>
      <c r="U42" s="166"/>
      <c r="V42" s="95">
        <v>17</v>
      </c>
      <c r="W42" s="87" t="s">
        <v>11</v>
      </c>
      <c r="X42" s="52">
        <f t="shared" si="2"/>
        <v>0</v>
      </c>
    </row>
    <row r="43" spans="1:24" ht="14.25">
      <c r="A43" s="44">
        <v>34</v>
      </c>
      <c r="B43" s="108"/>
      <c r="C43" s="109"/>
      <c r="D43" s="110"/>
      <c r="E43" s="111"/>
      <c r="F43" s="112"/>
      <c r="G43" s="113"/>
      <c r="H43" s="114"/>
      <c r="I43" s="115"/>
      <c r="J43" s="116"/>
      <c r="K43" s="113"/>
      <c r="L43" s="117"/>
      <c r="M43" s="27" t="str">
        <f t="shared" si="0"/>
        <v/>
      </c>
      <c r="N43" s="28" t="str">
        <f>IF(D43="","",IF(H43="","？",IFERROR(INDEX($W$11:$W$12,H43),"入力を確認してください。")))</f>
        <v/>
      </c>
      <c r="O43" s="28" t="str">
        <f>IF(D43="","","①"&amp;IF(I43="","　",LEFT(INDEX($W$18:$W$22,I43),1))&amp;"　②"&amp;IF(J43="","　",LEFT(INDEX($W$18:$W$22,J43),1))&amp;"　③"&amp;IF(K43="","　",LEFT(INDEX($W$18:$W$22,K43),1)))</f>
        <v/>
      </c>
      <c r="P43" s="29" t="str">
        <f>IF(D43="","",IF(L43="","参加なし",IFERROR(INDEX($W$26:$W$44,L43),"入力を確認してください。")))</f>
        <v/>
      </c>
      <c r="U43" s="166"/>
      <c r="V43" s="95">
        <v>18</v>
      </c>
      <c r="W43" s="87" t="s">
        <v>27</v>
      </c>
      <c r="X43" s="52">
        <f t="shared" si="2"/>
        <v>0</v>
      </c>
    </row>
    <row r="44" spans="1:24" ht="15" thickBot="1">
      <c r="A44" s="44">
        <v>35</v>
      </c>
      <c r="B44" s="118"/>
      <c r="C44" s="119"/>
      <c r="D44" s="120"/>
      <c r="E44" s="121"/>
      <c r="F44" s="122"/>
      <c r="G44" s="123"/>
      <c r="H44" s="124"/>
      <c r="I44" s="125"/>
      <c r="J44" s="126"/>
      <c r="K44" s="123"/>
      <c r="L44" s="127"/>
      <c r="M44" s="30" t="str">
        <f t="shared" si="0"/>
        <v/>
      </c>
      <c r="N44" s="31" t="str">
        <f>IF(D44="","",IF(H44="","？",IFERROR(INDEX($W$11:$W$12,H44),"入力を確認してください。")))</f>
        <v/>
      </c>
      <c r="O44" s="31" t="str">
        <f>IF(D44="","","①"&amp;IF(I44="","　",LEFT(INDEX($W$18:$W$22,I44),1))&amp;"　②"&amp;IF(J44="","　",LEFT(INDEX($W$18:$W$22,J44),1))&amp;"　③"&amp;IF(K44="","　",LEFT(INDEX($W$18:$W$22,K44),1)))</f>
        <v/>
      </c>
      <c r="P44" s="32" t="str">
        <f>IF(D44="","",IF(L44="","参加なし",IFERROR(INDEX($W$26:$W$44,L44),"入力を確認してください。")))</f>
        <v/>
      </c>
      <c r="U44" s="166"/>
      <c r="V44" s="97">
        <v>19</v>
      </c>
      <c r="W44" s="88" t="s">
        <v>30</v>
      </c>
      <c r="X44" s="53">
        <f t="shared" si="2"/>
        <v>0</v>
      </c>
    </row>
    <row r="45" spans="1:24" ht="15.75" thickTop="1" thickBot="1">
      <c r="A45" s="44">
        <v>36</v>
      </c>
      <c r="B45" s="128"/>
      <c r="C45" s="129"/>
      <c r="D45" s="130"/>
      <c r="E45" s="131"/>
      <c r="F45" s="132"/>
      <c r="G45" s="133"/>
      <c r="H45" s="134"/>
      <c r="I45" s="135"/>
      <c r="J45" s="136"/>
      <c r="K45" s="133"/>
      <c r="L45" s="137"/>
      <c r="M45" s="33" t="str">
        <f t="shared" si="0"/>
        <v/>
      </c>
      <c r="N45" s="34" t="str">
        <f>IF(D45="","",IF(H45="","？",IFERROR(INDEX($W$11:$W$12,H45),"入力を確認してください。")))</f>
        <v/>
      </c>
      <c r="O45" s="34" t="str">
        <f>IF(D45="","","①"&amp;IF(I45="","　",LEFT(INDEX($W$18:$W$22,I45),1))&amp;"　②"&amp;IF(J45="","　",LEFT(INDEX($W$18:$W$22,J45),1))&amp;"　③"&amp;IF(K45="","　",LEFT(INDEX($W$18:$W$22,K45),1)))</f>
        <v/>
      </c>
      <c r="P45" s="35" t="str">
        <f>IF(D45="","",IF(L45="","参加なし",IFERROR(INDEX($W$26:$W$44,L45),"入力を確認してください。")))</f>
        <v/>
      </c>
      <c r="U45" s="167"/>
      <c r="V45" s="163" t="s">
        <v>2</v>
      </c>
      <c r="W45" s="164"/>
      <c r="X45" s="50">
        <f>SUM(X26:X44)</f>
        <v>0</v>
      </c>
    </row>
    <row r="46" spans="1:24" ht="14.25">
      <c r="A46" s="44">
        <v>37</v>
      </c>
      <c r="B46" s="108"/>
      <c r="C46" s="109"/>
      <c r="D46" s="110"/>
      <c r="E46" s="111"/>
      <c r="F46" s="112"/>
      <c r="G46" s="113"/>
      <c r="H46" s="114"/>
      <c r="I46" s="115"/>
      <c r="J46" s="116"/>
      <c r="K46" s="113"/>
      <c r="L46" s="117"/>
      <c r="M46" s="27" t="str">
        <f t="shared" si="0"/>
        <v/>
      </c>
      <c r="N46" s="28" t="str">
        <f>IF(D46="","",IF(H46="","？",IFERROR(INDEX($W$11:$W$12,H46),"入力を確認してください。")))</f>
        <v/>
      </c>
      <c r="O46" s="28" t="str">
        <f>IF(D46="","","①"&amp;IF(I46="","　",LEFT(INDEX($W$18:$W$22,I46),1))&amp;"　②"&amp;IF(J46="","　",LEFT(INDEX($W$18:$W$22,J46),1))&amp;"　③"&amp;IF(K46="","　",LEFT(INDEX($W$18:$W$22,K46),1)))</f>
        <v/>
      </c>
      <c r="P46" s="29" t="str">
        <f>IF(D46="","",IF(L46="","参加なし",IFERROR(INDEX($W$26:$W$44,L46),"入力を確認してください。")))</f>
        <v/>
      </c>
    </row>
    <row r="47" spans="1:24" ht="14.25">
      <c r="A47" s="44">
        <v>38</v>
      </c>
      <c r="B47" s="108"/>
      <c r="C47" s="109"/>
      <c r="D47" s="110"/>
      <c r="E47" s="111"/>
      <c r="F47" s="112"/>
      <c r="G47" s="113"/>
      <c r="H47" s="114"/>
      <c r="I47" s="115"/>
      <c r="J47" s="116"/>
      <c r="K47" s="113"/>
      <c r="L47" s="117"/>
      <c r="M47" s="27" t="str">
        <f t="shared" si="0"/>
        <v/>
      </c>
      <c r="N47" s="28" t="str">
        <f>IF(D47="","",IF(H47="","？",IFERROR(INDEX($W$11:$W$12,H47),"入力を確認してください。")))</f>
        <v/>
      </c>
      <c r="O47" s="28" t="str">
        <f>IF(D47="","","①"&amp;IF(I47="","　",LEFT(INDEX($W$18:$W$22,I47),1))&amp;"　②"&amp;IF(J47="","　",LEFT(INDEX($W$18:$W$22,J47),1))&amp;"　③"&amp;IF(K47="","　",LEFT(INDEX($W$18:$W$22,K47),1)))</f>
        <v/>
      </c>
      <c r="P47" s="29" t="str">
        <f>IF(D47="","",IF(L47="","参加なし",IFERROR(INDEX($W$26:$W$44,L47),"入力を確認してください。")))</f>
        <v/>
      </c>
    </row>
    <row r="48" spans="1:24" ht="14.25">
      <c r="A48" s="44">
        <v>39</v>
      </c>
      <c r="B48" s="108"/>
      <c r="C48" s="109"/>
      <c r="D48" s="110"/>
      <c r="E48" s="111"/>
      <c r="F48" s="112"/>
      <c r="G48" s="113"/>
      <c r="H48" s="114"/>
      <c r="I48" s="115"/>
      <c r="J48" s="116"/>
      <c r="K48" s="113"/>
      <c r="L48" s="117"/>
      <c r="M48" s="27" t="str">
        <f t="shared" si="0"/>
        <v/>
      </c>
      <c r="N48" s="28" t="str">
        <f>IF(D48="","",IF(H48="","？",IFERROR(INDEX($W$11:$W$12,H48),"入力を確認してください。")))</f>
        <v/>
      </c>
      <c r="O48" s="28" t="str">
        <f>IF(D48="","","①"&amp;IF(I48="","　",LEFT(INDEX($W$18:$W$22,I48),1))&amp;"　②"&amp;IF(J48="","　",LEFT(INDEX($W$18:$W$22,J48),1))&amp;"　③"&amp;IF(K48="","　",LEFT(INDEX($W$18:$W$22,K48),1)))</f>
        <v/>
      </c>
      <c r="P48" s="29" t="str">
        <f>IF(D48="","",IF(L48="","参加なし",IFERROR(INDEX($W$26:$W$44,L48),"入力を確認してください。")))</f>
        <v/>
      </c>
    </row>
    <row r="49" spans="1:16" ht="14.25">
      <c r="A49" s="44">
        <v>40</v>
      </c>
      <c r="B49" s="118"/>
      <c r="C49" s="119"/>
      <c r="D49" s="120"/>
      <c r="E49" s="121"/>
      <c r="F49" s="122"/>
      <c r="G49" s="123"/>
      <c r="H49" s="124"/>
      <c r="I49" s="125"/>
      <c r="J49" s="126"/>
      <c r="K49" s="123"/>
      <c r="L49" s="127"/>
      <c r="M49" s="30" t="str">
        <f t="shared" si="0"/>
        <v/>
      </c>
      <c r="N49" s="31" t="str">
        <f>IF(D49="","",IF(H49="","？",IFERROR(INDEX($W$11:$W$12,H49),"入力を確認してください。")))</f>
        <v/>
      </c>
      <c r="O49" s="31" t="str">
        <f>IF(D49="","","①"&amp;IF(I49="","　",LEFT(INDEX($W$18:$W$22,I49),1))&amp;"　②"&amp;IF(J49="","　",LEFT(INDEX($W$18:$W$22,J49),1))&amp;"　③"&amp;IF(K49="","　",LEFT(INDEX($W$18:$W$22,K49),1)))</f>
        <v/>
      </c>
      <c r="P49" s="32" t="str">
        <f>IF(D49="","",IF(L49="","参加なし",IFERROR(INDEX($W$26:$W$44,L49),"入力を確認してください。")))</f>
        <v/>
      </c>
    </row>
    <row r="50" spans="1:16" ht="14.25">
      <c r="A50" s="44">
        <v>41</v>
      </c>
      <c r="B50" s="128"/>
      <c r="C50" s="129"/>
      <c r="D50" s="130"/>
      <c r="E50" s="131"/>
      <c r="F50" s="132"/>
      <c r="G50" s="133"/>
      <c r="H50" s="134"/>
      <c r="I50" s="135"/>
      <c r="J50" s="136"/>
      <c r="K50" s="133"/>
      <c r="L50" s="137"/>
      <c r="M50" s="33" t="str">
        <f t="shared" si="0"/>
        <v/>
      </c>
      <c r="N50" s="34" t="str">
        <f>IF(D50="","",IF(H50="","？",IFERROR(INDEX($W$11:$W$12,H50),"入力を確認してください。")))</f>
        <v/>
      </c>
      <c r="O50" s="34" t="str">
        <f>IF(D50="","","①"&amp;IF(I50="","　",LEFT(INDEX($W$18:$W$22,I50),1))&amp;"　②"&amp;IF(J50="","　",LEFT(INDEX($W$18:$W$22,J50),1))&amp;"　③"&amp;IF(K50="","　",LEFT(INDEX($W$18:$W$22,K50),1)))</f>
        <v/>
      </c>
      <c r="P50" s="35" t="str">
        <f>IF(D50="","",IF(L50="","参加なし",IFERROR(INDEX($W$26:$W$44,L50),"入力を確認してください。")))</f>
        <v/>
      </c>
    </row>
    <row r="51" spans="1:16" ht="14.25">
      <c r="A51" s="44">
        <v>42</v>
      </c>
      <c r="B51" s="108"/>
      <c r="C51" s="109"/>
      <c r="D51" s="110"/>
      <c r="E51" s="111"/>
      <c r="F51" s="112"/>
      <c r="G51" s="113"/>
      <c r="H51" s="114"/>
      <c r="I51" s="115"/>
      <c r="J51" s="116"/>
      <c r="K51" s="113"/>
      <c r="L51" s="117"/>
      <c r="M51" s="27" t="str">
        <f t="shared" si="0"/>
        <v/>
      </c>
      <c r="N51" s="28" t="str">
        <f>IF(D51="","",IF(H51="","？",IFERROR(INDEX($W$11:$W$12,H51),"入力を確認してください。")))</f>
        <v/>
      </c>
      <c r="O51" s="28" t="str">
        <f>IF(D51="","","①"&amp;IF(I51="","　",LEFT(INDEX($W$18:$W$22,I51),1))&amp;"　②"&amp;IF(J51="","　",LEFT(INDEX($W$18:$W$22,J51),1))&amp;"　③"&amp;IF(K51="","　",LEFT(INDEX($W$18:$W$22,K51),1)))</f>
        <v/>
      </c>
      <c r="P51" s="29" t="str">
        <f>IF(D51="","",IF(L51="","参加なし",IFERROR(INDEX($W$26:$W$44,L51),"入力を確認してください。")))</f>
        <v/>
      </c>
    </row>
    <row r="52" spans="1:16" ht="14.25">
      <c r="A52" s="44">
        <v>43</v>
      </c>
      <c r="B52" s="108"/>
      <c r="C52" s="109"/>
      <c r="D52" s="110"/>
      <c r="E52" s="111"/>
      <c r="F52" s="112"/>
      <c r="G52" s="113"/>
      <c r="H52" s="114"/>
      <c r="I52" s="115"/>
      <c r="J52" s="116"/>
      <c r="K52" s="113"/>
      <c r="L52" s="117"/>
      <c r="M52" s="27" t="str">
        <f t="shared" si="0"/>
        <v/>
      </c>
      <c r="N52" s="28" t="str">
        <f>IF(D52="","",IF(H52="","？",IFERROR(INDEX($W$11:$W$12,H52),"入力を確認してください。")))</f>
        <v/>
      </c>
      <c r="O52" s="28" t="str">
        <f>IF(D52="","","①"&amp;IF(I52="","　",LEFT(INDEX($W$18:$W$22,I52),1))&amp;"　②"&amp;IF(J52="","　",LEFT(INDEX($W$18:$W$22,J52),1))&amp;"　③"&amp;IF(K52="","　",LEFT(INDEX($W$18:$W$22,K52),1)))</f>
        <v/>
      </c>
      <c r="P52" s="29" t="str">
        <f>IF(D52="","",IF(L52="","参加なし",IFERROR(INDEX($W$26:$W$44,L52),"入力を確認してください。")))</f>
        <v/>
      </c>
    </row>
    <row r="53" spans="1:16" ht="14.25">
      <c r="A53" s="44">
        <v>44</v>
      </c>
      <c r="B53" s="108"/>
      <c r="C53" s="109"/>
      <c r="D53" s="110"/>
      <c r="E53" s="111"/>
      <c r="F53" s="112"/>
      <c r="G53" s="113"/>
      <c r="H53" s="114"/>
      <c r="I53" s="115"/>
      <c r="J53" s="116"/>
      <c r="K53" s="113"/>
      <c r="L53" s="117"/>
      <c r="M53" s="27" t="str">
        <f t="shared" si="0"/>
        <v/>
      </c>
      <c r="N53" s="28" t="str">
        <f>IF(D53="","",IF(H53="","？",IFERROR(INDEX($W$11:$W$12,H53),"入力を確認してください。")))</f>
        <v/>
      </c>
      <c r="O53" s="28" t="str">
        <f>IF(D53="","","①"&amp;IF(I53="","　",LEFT(INDEX($W$18:$W$22,I53),1))&amp;"　②"&amp;IF(J53="","　",LEFT(INDEX($W$18:$W$22,J53),1))&amp;"　③"&amp;IF(K53="","　",LEFT(INDEX($W$18:$W$22,K53),1)))</f>
        <v/>
      </c>
      <c r="P53" s="29" t="str">
        <f>IF(D53="","",IF(L53="","参加なし",IFERROR(INDEX($W$26:$W$44,L53),"入力を確認してください。")))</f>
        <v/>
      </c>
    </row>
    <row r="54" spans="1:16" ht="14.25">
      <c r="A54" s="44">
        <v>45</v>
      </c>
      <c r="B54" s="118"/>
      <c r="C54" s="119"/>
      <c r="D54" s="120"/>
      <c r="E54" s="121"/>
      <c r="F54" s="122"/>
      <c r="G54" s="123"/>
      <c r="H54" s="124"/>
      <c r="I54" s="125"/>
      <c r="J54" s="126"/>
      <c r="K54" s="123"/>
      <c r="L54" s="127"/>
      <c r="M54" s="30" t="str">
        <f t="shared" si="0"/>
        <v/>
      </c>
      <c r="N54" s="31" t="str">
        <f>IF(D54="","",IF(H54="","？",IFERROR(INDEX($W$11:$W$12,H54),"入力を確認してください。")))</f>
        <v/>
      </c>
      <c r="O54" s="31" t="str">
        <f>IF(D54="","","①"&amp;IF(I54="","　",LEFT(INDEX($W$18:$W$22,I54),1))&amp;"　②"&amp;IF(J54="","　",LEFT(INDEX($W$18:$W$22,J54),1))&amp;"　③"&amp;IF(K54="","　",LEFT(INDEX($W$18:$W$22,K54),1)))</f>
        <v/>
      </c>
      <c r="P54" s="32" t="str">
        <f>IF(D54="","",IF(L54="","参加なし",IFERROR(INDEX($W$26:$W$44,L54),"入力を確認してください。")))</f>
        <v/>
      </c>
    </row>
    <row r="55" spans="1:16" ht="14.25">
      <c r="A55" s="44">
        <v>46</v>
      </c>
      <c r="B55" s="128"/>
      <c r="C55" s="129"/>
      <c r="D55" s="130"/>
      <c r="E55" s="131"/>
      <c r="F55" s="132"/>
      <c r="G55" s="133"/>
      <c r="H55" s="134"/>
      <c r="I55" s="135"/>
      <c r="J55" s="136"/>
      <c r="K55" s="133"/>
      <c r="L55" s="137"/>
      <c r="M55" s="33" t="str">
        <f t="shared" si="0"/>
        <v/>
      </c>
      <c r="N55" s="34" t="str">
        <f>IF(D55="","",IF(H55="","？",IFERROR(INDEX($W$11:$W$12,H55),"入力を確認してください。")))</f>
        <v/>
      </c>
      <c r="O55" s="34" t="str">
        <f>IF(D55="","","①"&amp;IF(I55="","　",LEFT(INDEX($W$18:$W$22,I55),1))&amp;"　②"&amp;IF(J55="","　",LEFT(INDEX($W$18:$W$22,J55),1))&amp;"　③"&amp;IF(K55="","　",LEFT(INDEX($W$18:$W$22,K55),1)))</f>
        <v/>
      </c>
      <c r="P55" s="35" t="str">
        <f>IF(D55="","",IF(L55="","参加なし",IFERROR(INDEX($W$26:$W$44,L55),"入力を確認してください。")))</f>
        <v/>
      </c>
    </row>
    <row r="56" spans="1:16" ht="14.25" customHeight="1">
      <c r="A56" s="44">
        <v>47</v>
      </c>
      <c r="B56" s="108"/>
      <c r="C56" s="109"/>
      <c r="D56" s="110"/>
      <c r="E56" s="111"/>
      <c r="F56" s="112"/>
      <c r="G56" s="113"/>
      <c r="H56" s="114"/>
      <c r="I56" s="115"/>
      <c r="J56" s="116"/>
      <c r="K56" s="113"/>
      <c r="L56" s="117"/>
      <c r="M56" s="27" t="str">
        <f t="shared" si="0"/>
        <v/>
      </c>
      <c r="N56" s="28" t="str">
        <f>IF(D56="","",IF(H56="","？",IFERROR(INDEX($W$11:$W$12,H56),"入力を確認してください。")))</f>
        <v/>
      </c>
      <c r="O56" s="28" t="str">
        <f>IF(D56="","","①"&amp;IF(I56="","　",LEFT(INDEX($W$18:$W$22,I56),1))&amp;"　②"&amp;IF(J56="","　",LEFT(INDEX($W$18:$W$22,J56),1))&amp;"　③"&amp;IF(K56="","　",LEFT(INDEX($W$18:$W$22,K56),1)))</f>
        <v/>
      </c>
      <c r="P56" s="29" t="str">
        <f>IF(D56="","",IF(L56="","参加なし",IFERROR(INDEX($W$26:$W$44,L56),"入力を確認してください。")))</f>
        <v/>
      </c>
    </row>
    <row r="57" spans="1:16" ht="14.25">
      <c r="A57" s="44">
        <v>48</v>
      </c>
      <c r="B57" s="108"/>
      <c r="C57" s="109"/>
      <c r="D57" s="110"/>
      <c r="E57" s="111"/>
      <c r="F57" s="112"/>
      <c r="G57" s="113"/>
      <c r="H57" s="114"/>
      <c r="I57" s="115"/>
      <c r="J57" s="116"/>
      <c r="K57" s="113"/>
      <c r="L57" s="117"/>
      <c r="M57" s="27" t="str">
        <f t="shared" si="0"/>
        <v/>
      </c>
      <c r="N57" s="28" t="str">
        <f>IF(D57="","",IF(H57="","？",IFERROR(INDEX($W$11:$W$12,H57),"入力を確認してください。")))</f>
        <v/>
      </c>
      <c r="O57" s="28" t="str">
        <f>IF(D57="","","①"&amp;IF(I57="","　",LEFT(INDEX($W$18:$W$22,I57),1))&amp;"　②"&amp;IF(J57="","　",LEFT(INDEX($W$18:$W$22,J57),1))&amp;"　③"&amp;IF(K57="","　",LEFT(INDEX($W$18:$W$22,K57),1)))</f>
        <v/>
      </c>
      <c r="P57" s="29" t="str">
        <f>IF(D57="","",IF(L57="","参加なし",IFERROR(INDEX($W$26:$W$44,L57),"入力を確認してください。")))</f>
        <v/>
      </c>
    </row>
    <row r="58" spans="1:16" ht="14.25">
      <c r="A58" s="44">
        <v>49</v>
      </c>
      <c r="B58" s="108"/>
      <c r="C58" s="109"/>
      <c r="D58" s="110"/>
      <c r="E58" s="111"/>
      <c r="F58" s="112"/>
      <c r="G58" s="113"/>
      <c r="H58" s="114"/>
      <c r="I58" s="115"/>
      <c r="J58" s="116"/>
      <c r="K58" s="113"/>
      <c r="L58" s="117"/>
      <c r="M58" s="27" t="str">
        <f t="shared" si="0"/>
        <v/>
      </c>
      <c r="N58" s="28" t="str">
        <f>IF(D58="","",IF(H58="","？",IFERROR(INDEX($W$11:$W$12,H58),"入力を確認してください。")))</f>
        <v/>
      </c>
      <c r="O58" s="28" t="str">
        <f>IF(D58="","","①"&amp;IF(I58="","　",LEFT(INDEX($W$18:$W$22,I58),1))&amp;"　②"&amp;IF(J58="","　",LEFT(INDEX($W$18:$W$22,J58),1))&amp;"　③"&amp;IF(K58="","　",LEFT(INDEX($W$18:$W$22,K58),1)))</f>
        <v/>
      </c>
      <c r="P58" s="29" t="str">
        <f>IF(D58="","",IF(L58="","参加なし",IFERROR(INDEX($W$26:$W$44,L58),"入力を確認してください。")))</f>
        <v/>
      </c>
    </row>
    <row r="59" spans="1:16" ht="14.25">
      <c r="A59" s="44">
        <v>50</v>
      </c>
      <c r="B59" s="118"/>
      <c r="C59" s="119"/>
      <c r="D59" s="120"/>
      <c r="E59" s="121"/>
      <c r="F59" s="122"/>
      <c r="G59" s="123"/>
      <c r="H59" s="124"/>
      <c r="I59" s="125"/>
      <c r="J59" s="126"/>
      <c r="K59" s="123"/>
      <c r="L59" s="127"/>
      <c r="M59" s="30" t="str">
        <f t="shared" si="0"/>
        <v/>
      </c>
      <c r="N59" s="31" t="str">
        <f>IF(D59="","",IF(H59="","？",IFERROR(INDEX($W$11:$W$12,H59),"入力を確認してください。")))</f>
        <v/>
      </c>
      <c r="O59" s="31" t="str">
        <f>IF(D59="","","①"&amp;IF(I59="","　",LEFT(INDEX($W$18:$W$22,I59),1))&amp;"　②"&amp;IF(J59="","　",LEFT(INDEX($W$18:$W$22,J59),1))&amp;"　③"&amp;IF(K59="","　",LEFT(INDEX($W$18:$W$22,K59),1)))</f>
        <v/>
      </c>
      <c r="P59" s="32" t="str">
        <f>IF(D59="","",IF(L59="","参加なし",IFERROR(INDEX($W$26:$W$44,L59),"入力を確認してください。")))</f>
        <v/>
      </c>
    </row>
    <row r="60" spans="1:16" ht="14.25">
      <c r="A60" s="44">
        <v>51</v>
      </c>
      <c r="B60" s="128"/>
      <c r="C60" s="129"/>
      <c r="D60" s="130"/>
      <c r="E60" s="131"/>
      <c r="F60" s="132"/>
      <c r="G60" s="133"/>
      <c r="H60" s="134"/>
      <c r="I60" s="135"/>
      <c r="J60" s="136"/>
      <c r="K60" s="133"/>
      <c r="L60" s="137"/>
      <c r="M60" s="33" t="str">
        <f t="shared" si="0"/>
        <v/>
      </c>
      <c r="N60" s="34" t="str">
        <f>IF(D60="","",IF(H60="","？",IFERROR(INDEX($W$11:$W$12,H60),"入力を確認してください。")))</f>
        <v/>
      </c>
      <c r="O60" s="34" t="str">
        <f>IF(D60="","","①"&amp;IF(I60="","　",LEFT(INDEX($W$18:$W$22,I60),1))&amp;"　②"&amp;IF(J60="","　",LEFT(INDEX($W$18:$W$22,J60),1))&amp;"　③"&amp;IF(K60="","　",LEFT(INDEX($W$18:$W$22,K60),1)))</f>
        <v/>
      </c>
      <c r="P60" s="35" t="str">
        <f>IF(D60="","",IF(L60="","参加なし",IFERROR(INDEX($W$26:$W$44,L60),"入力を確認してください。")))</f>
        <v/>
      </c>
    </row>
    <row r="61" spans="1:16" ht="14.25">
      <c r="A61" s="44">
        <v>52</v>
      </c>
      <c r="B61" s="108"/>
      <c r="C61" s="109"/>
      <c r="D61" s="110"/>
      <c r="E61" s="111"/>
      <c r="F61" s="112"/>
      <c r="G61" s="113"/>
      <c r="H61" s="114"/>
      <c r="I61" s="115"/>
      <c r="J61" s="116"/>
      <c r="K61" s="113"/>
      <c r="L61" s="117"/>
      <c r="M61" s="27" t="str">
        <f t="shared" si="0"/>
        <v/>
      </c>
      <c r="N61" s="28" t="str">
        <f>IF(D61="","",IF(H61="","？",IFERROR(INDEX($W$11:$W$12,H61),"入力を確認してください。")))</f>
        <v/>
      </c>
      <c r="O61" s="28" t="str">
        <f>IF(D61="","","①"&amp;IF(I61="","　",LEFT(INDEX($W$18:$W$22,I61),1))&amp;"　②"&amp;IF(J61="","　",LEFT(INDEX($W$18:$W$22,J61),1))&amp;"　③"&amp;IF(K61="","　",LEFT(INDEX($W$18:$W$22,K61),1)))</f>
        <v/>
      </c>
      <c r="P61" s="29" t="str">
        <f>IF(D61="","",IF(L61="","参加なし",IFERROR(INDEX($W$26:$W$44,L61),"入力を確認してください。")))</f>
        <v/>
      </c>
    </row>
    <row r="62" spans="1:16" ht="14.25" customHeight="1">
      <c r="A62" s="44">
        <v>53</v>
      </c>
      <c r="B62" s="108"/>
      <c r="C62" s="109"/>
      <c r="D62" s="110"/>
      <c r="E62" s="111"/>
      <c r="F62" s="112"/>
      <c r="G62" s="113"/>
      <c r="H62" s="114"/>
      <c r="I62" s="115"/>
      <c r="J62" s="116"/>
      <c r="K62" s="113"/>
      <c r="L62" s="117"/>
      <c r="M62" s="27" t="str">
        <f t="shared" si="0"/>
        <v/>
      </c>
      <c r="N62" s="28" t="str">
        <f>IF(D62="","",IF(H62="","？",IFERROR(INDEX($W$11:$W$12,H62),"入力を確認してください。")))</f>
        <v/>
      </c>
      <c r="O62" s="28" t="str">
        <f>IF(D62="","","①"&amp;IF(I62="","　",LEFT(INDEX($W$18:$W$22,I62),1))&amp;"　②"&amp;IF(J62="","　",LEFT(INDEX($W$18:$W$22,J62),1))&amp;"　③"&amp;IF(K62="","　",LEFT(INDEX($W$18:$W$22,K62),1)))</f>
        <v/>
      </c>
      <c r="P62" s="29" t="str">
        <f>IF(D62="","",IF(L62="","参加なし",IFERROR(INDEX($W$26:$W$44,L62),"入力を確認してください。")))</f>
        <v/>
      </c>
    </row>
    <row r="63" spans="1:16" ht="14.25">
      <c r="A63" s="44">
        <v>54</v>
      </c>
      <c r="B63" s="108"/>
      <c r="C63" s="109"/>
      <c r="D63" s="110"/>
      <c r="E63" s="111"/>
      <c r="F63" s="112"/>
      <c r="G63" s="113"/>
      <c r="H63" s="114"/>
      <c r="I63" s="115"/>
      <c r="J63" s="116"/>
      <c r="K63" s="113"/>
      <c r="L63" s="117"/>
      <c r="M63" s="27" t="str">
        <f t="shared" si="0"/>
        <v/>
      </c>
      <c r="N63" s="28" t="str">
        <f>IF(D63="","",IF(H63="","？",IFERROR(INDEX($W$11:$W$12,H63),"入力を確認してください。")))</f>
        <v/>
      </c>
      <c r="O63" s="28" t="str">
        <f>IF(D63="","","①"&amp;IF(I63="","　",LEFT(INDEX($W$18:$W$22,I63),1))&amp;"　②"&amp;IF(J63="","　",LEFT(INDEX($W$18:$W$22,J63),1))&amp;"　③"&amp;IF(K63="","　",LEFT(INDEX($W$18:$W$22,K63),1)))</f>
        <v/>
      </c>
      <c r="P63" s="29" t="str">
        <f>IF(D63="","",IF(L63="","参加なし",IFERROR(INDEX($W$26:$W$44,L63),"入力を確認してください。")))</f>
        <v/>
      </c>
    </row>
    <row r="64" spans="1:16" ht="15" thickBot="1">
      <c r="A64" s="44">
        <v>55</v>
      </c>
      <c r="B64" s="138"/>
      <c r="C64" s="139"/>
      <c r="D64" s="140"/>
      <c r="E64" s="141"/>
      <c r="F64" s="142"/>
      <c r="G64" s="143"/>
      <c r="H64" s="144"/>
      <c r="I64" s="145"/>
      <c r="J64" s="146"/>
      <c r="K64" s="143"/>
      <c r="L64" s="147"/>
      <c r="M64" s="41" t="str">
        <f t="shared" si="0"/>
        <v/>
      </c>
      <c r="N64" s="42" t="str">
        <f>IF(D64="","",IF(H64="","？",IFERROR(INDEX($W$11:$W$12,H64),"入力を確認してください。")))</f>
        <v/>
      </c>
      <c r="O64" s="42" t="str">
        <f>IF(D64="","","①"&amp;IF(I64="","　",LEFT(INDEX($W$18:$W$22,I64),1))&amp;"　②"&amp;IF(J64="","　",LEFT(INDEX($W$18:$W$22,J64),1))&amp;"　③"&amp;IF(K64="","　",LEFT(INDEX($W$18:$W$22,K64),1)))</f>
        <v/>
      </c>
      <c r="P64" s="43" t="str">
        <f>IF(D64="","",IF(L64="","参加なし",IFERROR(INDEX($W$26:$W$44,L64),"入力を確認してください。")))</f>
        <v/>
      </c>
    </row>
    <row r="65" spans="2:16" s="44" customFormat="1" ht="14.25" thickBot="1">
      <c r="B65" s="55"/>
      <c r="C65" s="56"/>
      <c r="D65" s="181" t="s">
        <v>2</v>
      </c>
      <c r="E65" s="182"/>
      <c r="F65" s="57">
        <f t="shared" ref="F65:G65" si="3">COUNTIF(F10:F64,1)</f>
        <v>0</v>
      </c>
      <c r="G65" s="58">
        <f t="shared" si="3"/>
        <v>0</v>
      </c>
      <c r="H65" s="59">
        <f>COUNTIF(H10:H64,1)</f>
        <v>0</v>
      </c>
      <c r="I65" s="60">
        <f>COUNTA(I10:I64)</f>
        <v>0</v>
      </c>
      <c r="J65" s="61">
        <f t="shared" ref="J65:K65" si="4">COUNTA(J10:J64)</f>
        <v>0</v>
      </c>
      <c r="K65" s="62">
        <f t="shared" si="4"/>
        <v>0</v>
      </c>
      <c r="L65" s="36">
        <f>COUNTA(L10:L64)</f>
        <v>0</v>
      </c>
      <c r="M65" s="63"/>
      <c r="N65" s="63"/>
      <c r="O65" s="63"/>
      <c r="P65" s="45"/>
    </row>
    <row r="66" spans="2:16" ht="16.5" customHeight="1">
      <c r="B66" s="15"/>
      <c r="C66" s="16"/>
      <c r="D66" s="16"/>
      <c r="E66" s="17"/>
      <c r="F66" s="18"/>
      <c r="G66" s="18"/>
      <c r="H66" s="18"/>
      <c r="I66" s="18"/>
      <c r="K66" s="1"/>
      <c r="L66" s="1"/>
      <c r="M66" s="1"/>
    </row>
    <row r="67" spans="2:16" ht="16.5" customHeight="1" thickBot="1">
      <c r="B67" s="15"/>
      <c r="C67" s="16"/>
      <c r="D67" s="16"/>
      <c r="E67" s="17"/>
      <c r="F67" s="18"/>
      <c r="G67" s="18"/>
      <c r="K67" s="1"/>
      <c r="L67" s="1"/>
      <c r="M67" s="1"/>
    </row>
    <row r="68" spans="2:16" ht="16.5" customHeight="1" thickBot="1">
      <c r="B68" s="151" t="s">
        <v>79</v>
      </c>
      <c r="C68" s="152"/>
      <c r="D68" s="152"/>
      <c r="E68" s="152"/>
      <c r="F68" s="152"/>
      <c r="G68" s="152"/>
      <c r="H68" s="152"/>
      <c r="I68" s="153"/>
      <c r="J68" s="12"/>
      <c r="K68" s="12"/>
      <c r="L68" s="1"/>
      <c r="M68" s="12"/>
      <c r="N68" s="12"/>
    </row>
    <row r="69" spans="2:16" ht="16.5" customHeight="1">
      <c r="B69" s="80">
        <v>1</v>
      </c>
      <c r="C69" s="177"/>
      <c r="D69" s="178"/>
      <c r="E69" s="179"/>
      <c r="F69" s="80">
        <v>5</v>
      </c>
      <c r="G69" s="177"/>
      <c r="H69" s="178"/>
      <c r="I69" s="179"/>
      <c r="J69" s="12"/>
      <c r="K69" s="12"/>
      <c r="L69" s="12"/>
      <c r="M69" s="12"/>
      <c r="N69" s="12"/>
    </row>
    <row r="70" spans="2:16" ht="16.5" customHeight="1">
      <c r="B70" s="81">
        <v>2</v>
      </c>
      <c r="C70" s="171"/>
      <c r="D70" s="172"/>
      <c r="E70" s="173"/>
      <c r="F70" s="81">
        <v>6</v>
      </c>
      <c r="G70" s="171"/>
      <c r="H70" s="172"/>
      <c r="I70" s="173"/>
      <c r="J70" s="12"/>
      <c r="K70" s="12"/>
      <c r="L70" s="12"/>
      <c r="M70" s="12"/>
      <c r="N70" s="12"/>
    </row>
    <row r="71" spans="2:16" ht="16.5" customHeight="1">
      <c r="B71" s="81">
        <v>3</v>
      </c>
      <c r="C71" s="171"/>
      <c r="D71" s="172"/>
      <c r="E71" s="173"/>
      <c r="F71" s="82">
        <v>7</v>
      </c>
      <c r="G71" s="171"/>
      <c r="H71" s="172"/>
      <c r="I71" s="173"/>
      <c r="J71" s="12"/>
      <c r="K71" s="12"/>
      <c r="L71" s="12"/>
      <c r="M71" s="12"/>
      <c r="N71" s="12"/>
    </row>
    <row r="72" spans="2:16" ht="16.5" customHeight="1" thickBot="1">
      <c r="B72" s="83">
        <v>4</v>
      </c>
      <c r="C72" s="174"/>
      <c r="D72" s="175"/>
      <c r="E72" s="176"/>
      <c r="F72" s="83">
        <v>8</v>
      </c>
      <c r="G72" s="174"/>
      <c r="H72" s="175"/>
      <c r="I72" s="176"/>
      <c r="J72" s="12"/>
      <c r="K72" s="12"/>
      <c r="L72" s="12"/>
      <c r="M72" s="12"/>
      <c r="N72" s="12"/>
    </row>
    <row r="73" spans="2:16" ht="16.5" customHeight="1">
      <c r="B73" s="12"/>
      <c r="C73" s="12"/>
      <c r="D73" s="12"/>
      <c r="J73" s="12"/>
      <c r="K73" s="12"/>
      <c r="L73" s="12"/>
      <c r="M73" s="12"/>
      <c r="N73" s="12"/>
    </row>
    <row r="74" spans="2:16" ht="16.5" customHeight="1">
      <c r="B74" s="12"/>
      <c r="C74" s="12"/>
      <c r="D74" s="12"/>
      <c r="J74" s="12"/>
      <c r="K74" s="12"/>
      <c r="L74" s="12"/>
      <c r="M74" s="12"/>
      <c r="N74" s="12"/>
    </row>
    <row r="75" spans="2:16" ht="16.5" customHeight="1" thickBot="1">
      <c r="B75" s="12" t="s">
        <v>18</v>
      </c>
      <c r="C75" s="12"/>
      <c r="D75" s="12"/>
      <c r="J75" s="12"/>
      <c r="K75" s="12"/>
      <c r="L75" s="12"/>
      <c r="M75" s="12"/>
      <c r="N75" s="12"/>
    </row>
    <row r="76" spans="2:16" ht="16.5" customHeight="1"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6"/>
      <c r="N76" s="12"/>
    </row>
    <row r="77" spans="2:16" ht="16.5" customHeight="1"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9"/>
      <c r="N77" s="12"/>
    </row>
    <row r="78" spans="2:16" ht="16.5" customHeight="1"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9"/>
      <c r="N78" s="12"/>
    </row>
    <row r="79" spans="2:16" ht="16.5" customHeight="1">
      <c r="B79" s="157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9"/>
      <c r="N79" s="12"/>
    </row>
    <row r="80" spans="2:16" ht="16.5" customHeight="1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9"/>
      <c r="N80" s="12"/>
    </row>
    <row r="81" spans="2:16" ht="16.5" customHeight="1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9"/>
      <c r="N81" s="12"/>
    </row>
    <row r="82" spans="2:16" ht="16.5" customHeight="1">
      <c r="B82" s="157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9"/>
      <c r="N82" s="45"/>
      <c r="O82" s="45"/>
      <c r="P82" s="45"/>
    </row>
    <row r="83" spans="2:16" ht="16.5" customHeight="1">
      <c r="B83" s="157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9"/>
      <c r="N83" s="12"/>
    </row>
    <row r="84" spans="2:16" ht="16.5" customHeight="1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9"/>
      <c r="N84" s="12"/>
    </row>
    <row r="85" spans="2:16" ht="16.5" customHeight="1">
      <c r="B85" s="157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9"/>
      <c r="N85" s="12"/>
    </row>
    <row r="86" spans="2:16" ht="16.5" customHeight="1"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9"/>
      <c r="N86" s="12"/>
    </row>
    <row r="87" spans="2:16" ht="16.5" customHeight="1">
      <c r="B87" s="157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9"/>
      <c r="N87" s="12"/>
    </row>
    <row r="88" spans="2:16" ht="16.5" customHeight="1"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9"/>
      <c r="N88" s="12"/>
    </row>
    <row r="89" spans="2:16" ht="16.5" customHeight="1" thickBot="1">
      <c r="B89" s="160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2"/>
      <c r="N89" s="12"/>
    </row>
    <row r="90" spans="2:16" ht="16.5" customHeight="1">
      <c r="B90" s="12"/>
      <c r="C90" s="12"/>
      <c r="D90" s="12"/>
      <c r="J90" s="12"/>
      <c r="K90" s="12"/>
      <c r="L90" s="12"/>
      <c r="M90" s="12"/>
      <c r="N90" s="12"/>
    </row>
    <row r="91" spans="2:16" ht="16.5" customHeight="1">
      <c r="B91" s="12"/>
      <c r="C91" s="12"/>
      <c r="D91" s="12"/>
      <c r="J91" s="12"/>
      <c r="K91" s="12"/>
      <c r="L91" s="12"/>
      <c r="M91" s="12"/>
      <c r="N91" s="12"/>
    </row>
    <row r="92" spans="2:16" ht="16.5" customHeight="1">
      <c r="B92" s="12"/>
      <c r="C92" s="12"/>
      <c r="D92" s="12"/>
      <c r="J92" s="12"/>
      <c r="K92" s="12"/>
      <c r="L92" s="12"/>
      <c r="M92" s="12"/>
      <c r="N92" s="12"/>
    </row>
    <row r="93" spans="2:16" ht="16.5" customHeight="1">
      <c r="B93" s="12"/>
      <c r="C93" s="12"/>
      <c r="D93" s="12"/>
      <c r="J93" s="12"/>
      <c r="K93" s="12"/>
      <c r="L93" s="12"/>
      <c r="M93" s="12"/>
      <c r="N93" s="12"/>
    </row>
    <row r="94" spans="2:16" ht="16.5" customHeight="1">
      <c r="B94" s="12"/>
      <c r="C94" s="12"/>
      <c r="D94" s="12"/>
      <c r="J94" s="12"/>
      <c r="K94" s="12"/>
      <c r="L94" s="12"/>
      <c r="M94" s="12"/>
      <c r="N94" s="12"/>
    </row>
    <row r="95" spans="2:16" ht="16.5" customHeight="1">
      <c r="B95" s="12"/>
      <c r="C95" s="12"/>
      <c r="D95" s="12"/>
      <c r="J95" s="12"/>
      <c r="K95" s="12"/>
      <c r="L95" s="12"/>
      <c r="M95" s="12"/>
      <c r="N95" s="12"/>
    </row>
    <row r="96" spans="2:16" ht="16.5" customHeight="1">
      <c r="B96" s="12"/>
      <c r="C96" s="12"/>
      <c r="D96" s="12"/>
      <c r="J96" s="12"/>
      <c r="K96" s="12"/>
      <c r="L96" s="12"/>
      <c r="M96" s="12"/>
      <c r="N96" s="12"/>
    </row>
    <row r="97" spans="1:14" ht="16.5" customHeight="1">
      <c r="B97" s="12"/>
      <c r="C97" s="12"/>
      <c r="D97" s="12"/>
      <c r="J97" s="12"/>
      <c r="K97" s="12"/>
      <c r="L97" s="12"/>
      <c r="M97" s="12"/>
      <c r="N97" s="12"/>
    </row>
    <row r="98" spans="1:14" ht="16.5" customHeight="1">
      <c r="B98" s="12"/>
      <c r="C98" s="12"/>
      <c r="D98" s="12"/>
      <c r="J98" s="12"/>
      <c r="K98" s="12"/>
      <c r="L98" s="12"/>
      <c r="M98" s="12"/>
      <c r="N98" s="12"/>
    </row>
    <row r="99" spans="1:14" ht="16.5" customHeight="1">
      <c r="B99" s="12"/>
      <c r="C99" s="12"/>
      <c r="D99" s="12"/>
      <c r="J99" s="12"/>
      <c r="K99" s="12"/>
      <c r="L99" s="12"/>
      <c r="M99" s="12"/>
      <c r="N99" s="12"/>
    </row>
    <row r="100" spans="1:14" ht="16.5" customHeight="1">
      <c r="B100" s="12"/>
      <c r="C100" s="12"/>
      <c r="D100" s="12"/>
      <c r="J100" s="12"/>
      <c r="K100" s="12"/>
      <c r="L100" s="12"/>
      <c r="M100" s="12"/>
      <c r="N100" s="12"/>
    </row>
    <row r="101" spans="1:14" ht="16.5" customHeight="1">
      <c r="B101" s="12"/>
      <c r="C101" s="12"/>
      <c r="D101" s="12"/>
      <c r="J101" s="12"/>
      <c r="K101" s="12"/>
      <c r="L101" s="12"/>
      <c r="M101" s="12"/>
      <c r="N101" s="12"/>
    </row>
    <row r="102" spans="1:14" ht="16.5" customHeight="1">
      <c r="B102" s="12"/>
      <c r="C102" s="12"/>
      <c r="D102" s="12"/>
      <c r="J102" s="12"/>
      <c r="K102" s="12"/>
      <c r="L102" s="12"/>
      <c r="M102" s="12"/>
      <c r="N102" s="12"/>
    </row>
    <row r="103" spans="1:14" ht="16.5" customHeight="1">
      <c r="A103"/>
      <c r="B103" s="13"/>
      <c r="C103" s="12"/>
      <c r="D103"/>
      <c r="E103" s="13"/>
      <c r="G103"/>
      <c r="H103" s="13"/>
      <c r="K103" s="13"/>
      <c r="L103" s="12"/>
    </row>
    <row r="104" spans="1:14" ht="16.5" customHeight="1">
      <c r="J104" s="12"/>
      <c r="K104" s="12"/>
      <c r="L104" s="12"/>
      <c r="M104" s="12"/>
      <c r="N104" s="12"/>
    </row>
    <row r="107" spans="1:14">
      <c r="B107" s="21"/>
    </row>
    <row r="108" spans="1:14">
      <c r="B108" s="21"/>
    </row>
    <row r="109" spans="1:14">
      <c r="B109" s="21"/>
    </row>
    <row r="110" spans="1:14">
      <c r="A110" s="20"/>
      <c r="B110" s="21"/>
    </row>
  </sheetData>
  <sheetProtection sheet="1" objects="1" scenarios="1" selectLockedCells="1"/>
  <mergeCells count="37">
    <mergeCell ref="V11:V12"/>
    <mergeCell ref="V13:V14"/>
    <mergeCell ref="W13:W14"/>
    <mergeCell ref="W11:W12"/>
    <mergeCell ref="X11:X12"/>
    <mergeCell ref="X13:X14"/>
    <mergeCell ref="A1:P1"/>
    <mergeCell ref="D65:E65"/>
    <mergeCell ref="F8:G8"/>
    <mergeCell ref="I7:K7"/>
    <mergeCell ref="L3:N3"/>
    <mergeCell ref="J3:K3"/>
    <mergeCell ref="O7:O9"/>
    <mergeCell ref="P7:P9"/>
    <mergeCell ref="D3:E3"/>
    <mergeCell ref="F3:I3"/>
    <mergeCell ref="F6:L6"/>
    <mergeCell ref="M6:P6"/>
    <mergeCell ref="I8:K8"/>
    <mergeCell ref="M7:M9"/>
    <mergeCell ref="N7:N9"/>
    <mergeCell ref="B68:I68"/>
    <mergeCell ref="B76:M89"/>
    <mergeCell ref="V45:W45"/>
    <mergeCell ref="V23:W23"/>
    <mergeCell ref="U10:U15"/>
    <mergeCell ref="U17:U23"/>
    <mergeCell ref="U25:U45"/>
    <mergeCell ref="V15:W15"/>
    <mergeCell ref="C70:E70"/>
    <mergeCell ref="C72:E72"/>
    <mergeCell ref="G69:I69"/>
    <mergeCell ref="C71:E71"/>
    <mergeCell ref="G70:I70"/>
    <mergeCell ref="G71:I71"/>
    <mergeCell ref="G72:I72"/>
    <mergeCell ref="C69:E69"/>
  </mergeCells>
  <phoneticPr fontId="1"/>
  <conditionalFormatting sqref="D10:D64">
    <cfRule type="cellIs" dxfId="0" priority="4" stopIfTrue="1" operator="equal">
      <formula>"女"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orientation="portrait" r:id="rId1"/>
  <headerFooter alignWithMargins="0">
    <oddHeader>&amp;R&amp;D&amp;T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入力の仕方説明</vt:lpstr>
      <vt:lpstr>美方オープンスクール参加申込</vt:lpstr>
      <vt:lpstr>入力の仕方説明!Print_Area</vt:lpstr>
      <vt:lpstr>美方オープンスクール参加申込!Print_Area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</dc:creator>
  <cp:lastModifiedBy>master</cp:lastModifiedBy>
  <cp:lastPrinted>2014-09-01T23:16:02Z</cp:lastPrinted>
  <dcterms:created xsi:type="dcterms:W3CDTF">2006-05-26T01:54:07Z</dcterms:created>
  <dcterms:modified xsi:type="dcterms:W3CDTF">2015-07-02T06:09:39Z</dcterms:modified>
</cp:coreProperties>
</file>